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rdata\users$\eivill\Desktop\"/>
    </mc:Choice>
  </mc:AlternateContent>
  <xr:revisionPtr revIDLastSave="0" documentId="8_{B5ABFF5B-12A4-4E5D-B902-0613E8ACAE13}" xr6:coauthVersionLast="36" xr6:coauthVersionMax="36" xr10:uidLastSave="{00000000-0000-0000-0000-000000000000}"/>
  <bookViews>
    <workbookView xWindow="0" yWindow="0" windowWidth="28800" windowHeight="12225" xr2:uid="{10FC2C44-668C-41B9-B7A5-AA7B3650ED76}"/>
  </bookViews>
  <sheets>
    <sheet name="Sheet1" sheetId="1" r:id="rId1"/>
  </sheets>
  <definedNames>
    <definedName name="_xlnm.Print_Area" localSheetId="0">Sheet1!$C$1:$H$224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4" i="1" l="1"/>
  <c r="P224" i="1"/>
  <c r="N224" i="1"/>
  <c r="O224" i="1" s="1"/>
  <c r="Q223" i="1"/>
  <c r="P223" i="1"/>
  <c r="N223" i="1"/>
  <c r="O223" i="1" s="1"/>
  <c r="Q222" i="1"/>
  <c r="P222" i="1"/>
  <c r="N222" i="1"/>
  <c r="O222" i="1" s="1"/>
  <c r="Q221" i="1"/>
  <c r="P221" i="1"/>
  <c r="N221" i="1"/>
  <c r="O221" i="1" s="1"/>
  <c r="Q220" i="1"/>
  <c r="P220" i="1"/>
  <c r="N220" i="1"/>
  <c r="O220" i="1" s="1"/>
  <c r="Q219" i="1"/>
  <c r="P219" i="1"/>
  <c r="N219" i="1"/>
  <c r="O219" i="1" s="1"/>
  <c r="Q218" i="1"/>
  <c r="P218" i="1"/>
  <c r="N218" i="1"/>
  <c r="O218" i="1" s="1"/>
  <c r="Q217" i="1"/>
  <c r="P217" i="1"/>
  <c r="N217" i="1"/>
  <c r="O217" i="1" s="1"/>
  <c r="Q216" i="1"/>
  <c r="P216" i="1"/>
  <c r="N216" i="1"/>
  <c r="O216" i="1" s="1"/>
  <c r="Q215" i="1"/>
  <c r="P215" i="1"/>
  <c r="N215" i="1"/>
  <c r="O215" i="1" s="1"/>
  <c r="Q214" i="1"/>
  <c r="P214" i="1"/>
  <c r="N214" i="1"/>
  <c r="O214" i="1" s="1"/>
  <c r="Q213" i="1"/>
  <c r="P213" i="1"/>
  <c r="N213" i="1"/>
  <c r="O213" i="1" s="1"/>
  <c r="Q212" i="1"/>
  <c r="P212" i="1"/>
  <c r="N212" i="1"/>
  <c r="O212" i="1" s="1"/>
  <c r="Q211" i="1"/>
  <c r="P211" i="1"/>
  <c r="N211" i="1"/>
  <c r="O211" i="1" s="1"/>
  <c r="Q210" i="1"/>
  <c r="P210" i="1"/>
  <c r="N210" i="1"/>
  <c r="O210" i="1" s="1"/>
  <c r="Q209" i="1"/>
  <c r="P209" i="1"/>
  <c r="N209" i="1"/>
  <c r="O209" i="1" s="1"/>
  <c r="Q208" i="1"/>
  <c r="P208" i="1"/>
  <c r="N208" i="1"/>
  <c r="O208" i="1" s="1"/>
  <c r="Q207" i="1"/>
  <c r="P207" i="1"/>
  <c r="N207" i="1"/>
  <c r="O207" i="1" s="1"/>
  <c r="Q206" i="1"/>
  <c r="P206" i="1"/>
  <c r="N206" i="1"/>
  <c r="O206" i="1" s="1"/>
  <c r="Q205" i="1"/>
  <c r="P205" i="1"/>
  <c r="N205" i="1"/>
  <c r="O205" i="1" s="1"/>
  <c r="Q204" i="1"/>
  <c r="P204" i="1"/>
  <c r="N204" i="1"/>
  <c r="O204" i="1" s="1"/>
  <c r="Q203" i="1"/>
  <c r="P203" i="1"/>
  <c r="N203" i="1"/>
  <c r="O203" i="1" s="1"/>
  <c r="Q202" i="1"/>
  <c r="P202" i="1"/>
  <c r="N202" i="1"/>
  <c r="O202" i="1" s="1"/>
  <c r="Q201" i="1"/>
  <c r="P201" i="1"/>
  <c r="N201" i="1"/>
  <c r="O201" i="1" s="1"/>
  <c r="Q200" i="1"/>
  <c r="P200" i="1"/>
  <c r="N200" i="1"/>
  <c r="O200" i="1" s="1"/>
  <c r="A198" i="1"/>
  <c r="B198" i="1" s="1"/>
  <c r="A197" i="1"/>
  <c r="B197" i="1" s="1"/>
  <c r="Q196" i="1"/>
  <c r="A196" i="1"/>
  <c r="B196" i="1" s="1"/>
  <c r="Q195" i="1"/>
  <c r="P195" i="1"/>
  <c r="N195" i="1"/>
  <c r="O195" i="1" s="1"/>
  <c r="A195" i="1"/>
  <c r="B195" i="1" s="1"/>
  <c r="P194" i="1"/>
  <c r="N194" i="1"/>
  <c r="O194" i="1" s="1"/>
  <c r="A191" i="1"/>
  <c r="B191" i="1" s="1"/>
  <c r="Q189" i="1"/>
  <c r="P189" i="1"/>
  <c r="N189" i="1"/>
  <c r="O189" i="1" s="1"/>
  <c r="A189" i="1"/>
  <c r="B189" i="1" s="1"/>
  <c r="A187" i="1"/>
  <c r="B187" i="1" s="1"/>
  <c r="Q186" i="1"/>
  <c r="P186" i="1"/>
  <c r="N186" i="1"/>
  <c r="O186" i="1" s="1"/>
  <c r="A186" i="1"/>
  <c r="B186" i="1" s="1"/>
  <c r="Q185" i="1"/>
  <c r="P185" i="1"/>
  <c r="N185" i="1"/>
  <c r="O185" i="1" s="1"/>
  <c r="A185" i="1"/>
  <c r="B185" i="1" s="1"/>
  <c r="A184" i="1"/>
  <c r="B184" i="1" s="1"/>
  <c r="Q183" i="1"/>
  <c r="P183" i="1"/>
  <c r="N183" i="1"/>
  <c r="O183" i="1" s="1"/>
  <c r="A183" i="1"/>
  <c r="B183" i="1" s="1"/>
  <c r="A182" i="1"/>
  <c r="B182" i="1" s="1"/>
  <c r="A181" i="1"/>
  <c r="B181" i="1" s="1"/>
  <c r="Q180" i="1"/>
  <c r="P180" i="1"/>
  <c r="N180" i="1"/>
  <c r="O180" i="1" s="1"/>
  <c r="A180" i="1"/>
  <c r="B180" i="1" s="1"/>
  <c r="Q177" i="1"/>
  <c r="P177" i="1"/>
  <c r="N177" i="1"/>
  <c r="O177" i="1" s="1"/>
  <c r="A177" i="1"/>
  <c r="B177" i="1" s="1"/>
  <c r="Q176" i="1"/>
  <c r="P176" i="1"/>
  <c r="N176" i="1"/>
  <c r="O176" i="1" s="1"/>
  <c r="A176" i="1"/>
  <c r="B176" i="1" s="1"/>
  <c r="Q175" i="1"/>
  <c r="P175" i="1"/>
  <c r="N175" i="1"/>
  <c r="O175" i="1" s="1"/>
  <c r="A175" i="1"/>
  <c r="B175" i="1" s="1"/>
  <c r="Q174" i="1"/>
  <c r="P174" i="1"/>
  <c r="N174" i="1"/>
  <c r="O174" i="1" s="1"/>
  <c r="A174" i="1"/>
  <c r="B174" i="1" s="1"/>
  <c r="P169" i="1"/>
  <c r="N169" i="1"/>
  <c r="O169" i="1" s="1"/>
  <c r="A169" i="1"/>
  <c r="B169" i="1" s="1"/>
  <c r="A165" i="1"/>
  <c r="B165" i="1" s="1"/>
  <c r="A162" i="1"/>
  <c r="B162" i="1" s="1"/>
  <c r="Q161" i="1"/>
  <c r="P161" i="1"/>
  <c r="N161" i="1"/>
  <c r="O161" i="1" s="1"/>
  <c r="A161" i="1"/>
  <c r="B161" i="1" s="1"/>
  <c r="Q160" i="1"/>
  <c r="P160" i="1"/>
  <c r="N160" i="1"/>
  <c r="O160" i="1" s="1"/>
  <c r="A160" i="1"/>
  <c r="B160" i="1" s="1"/>
  <c r="Q158" i="1"/>
  <c r="A158" i="1"/>
  <c r="B158" i="1" s="1"/>
  <c r="Q157" i="1"/>
  <c r="P157" i="1"/>
  <c r="N157" i="1"/>
  <c r="O157" i="1" s="1"/>
  <c r="A157" i="1"/>
  <c r="B157" i="1" s="1"/>
  <c r="A156" i="1"/>
  <c r="B156" i="1" s="1"/>
  <c r="A155" i="1"/>
  <c r="B155" i="1" s="1"/>
  <c r="Q152" i="1"/>
  <c r="P152" i="1"/>
  <c r="N152" i="1"/>
  <c r="O152" i="1" s="1"/>
  <c r="A152" i="1"/>
  <c r="B152" i="1" s="1"/>
  <c r="Q151" i="1"/>
  <c r="P151" i="1"/>
  <c r="N151" i="1"/>
  <c r="O151" i="1" s="1"/>
  <c r="A151" i="1"/>
  <c r="B151" i="1" s="1"/>
  <c r="A149" i="1"/>
  <c r="B149" i="1" s="1"/>
  <c r="Q148" i="1"/>
  <c r="P148" i="1"/>
  <c r="N148" i="1"/>
  <c r="O148" i="1" s="1"/>
  <c r="A148" i="1"/>
  <c r="B148" i="1" s="1"/>
  <c r="Q144" i="1"/>
  <c r="P144" i="1"/>
  <c r="N144" i="1"/>
  <c r="O144" i="1" s="1"/>
  <c r="A144" i="1"/>
  <c r="B144" i="1" s="1"/>
  <c r="Q143" i="1"/>
  <c r="P143" i="1"/>
  <c r="N143" i="1"/>
  <c r="O143" i="1" s="1"/>
  <c r="A143" i="1"/>
  <c r="B143" i="1" s="1"/>
  <c r="A140" i="1"/>
  <c r="B140" i="1" s="1"/>
  <c r="Q139" i="1"/>
  <c r="P139" i="1"/>
  <c r="N139" i="1"/>
  <c r="O139" i="1" s="1"/>
  <c r="A139" i="1"/>
  <c r="B139" i="1" s="1"/>
  <c r="Q138" i="1"/>
  <c r="A138" i="1"/>
  <c r="B138" i="1" s="1"/>
  <c r="Q137" i="1"/>
  <c r="P137" i="1"/>
  <c r="N137" i="1"/>
  <c r="O137" i="1" s="1"/>
  <c r="A137" i="1"/>
  <c r="B137" i="1" s="1"/>
  <c r="Q136" i="1"/>
  <c r="A136" i="1"/>
  <c r="B136" i="1" s="1"/>
  <c r="Q135" i="1"/>
  <c r="A135" i="1"/>
  <c r="B135" i="1" s="1"/>
  <c r="Q134" i="1"/>
  <c r="A134" i="1"/>
  <c r="B134" i="1" s="1"/>
  <c r="Q133" i="1"/>
  <c r="A133" i="1"/>
  <c r="B133" i="1" s="1"/>
  <c r="Q132" i="1"/>
  <c r="P132" i="1"/>
  <c r="N132" i="1"/>
  <c r="O132" i="1" s="1"/>
  <c r="A132" i="1"/>
  <c r="B132" i="1" s="1"/>
  <c r="Q131" i="1"/>
  <c r="A131" i="1"/>
  <c r="B131" i="1" s="1"/>
  <c r="Q130" i="1"/>
  <c r="A130" i="1"/>
  <c r="B130" i="1" s="1"/>
  <c r="Q129" i="1"/>
  <c r="P129" i="1"/>
  <c r="N129" i="1"/>
  <c r="O129" i="1" s="1"/>
  <c r="A129" i="1"/>
  <c r="B129" i="1" s="1"/>
  <c r="Q128" i="1"/>
  <c r="A128" i="1"/>
  <c r="B128" i="1" s="1"/>
  <c r="Q127" i="1"/>
  <c r="P127" i="1"/>
  <c r="N127" i="1"/>
  <c r="O127" i="1" s="1"/>
  <c r="A127" i="1"/>
  <c r="B127" i="1" s="1"/>
  <c r="Q126" i="1"/>
  <c r="P126" i="1"/>
  <c r="N126" i="1"/>
  <c r="O126" i="1" s="1"/>
  <c r="A126" i="1"/>
  <c r="B126" i="1" s="1"/>
  <c r="Q125" i="1"/>
  <c r="P125" i="1"/>
  <c r="N125" i="1"/>
  <c r="O125" i="1" s="1"/>
  <c r="A125" i="1"/>
  <c r="B125" i="1" s="1"/>
  <c r="Q124" i="1"/>
  <c r="P124" i="1"/>
  <c r="N124" i="1"/>
  <c r="O124" i="1" s="1"/>
  <c r="A124" i="1"/>
  <c r="B124" i="1" s="1"/>
  <c r="Q123" i="1"/>
  <c r="P123" i="1"/>
  <c r="N123" i="1"/>
  <c r="O123" i="1" s="1"/>
  <c r="A123" i="1"/>
  <c r="B123" i="1" s="1"/>
  <c r="Q122" i="1"/>
  <c r="A122" i="1"/>
  <c r="B122" i="1" s="1"/>
  <c r="Q121" i="1"/>
  <c r="P121" i="1"/>
  <c r="N121" i="1"/>
  <c r="O121" i="1" s="1"/>
  <c r="A121" i="1"/>
  <c r="B121" i="1" s="1"/>
  <c r="Q120" i="1"/>
  <c r="A120" i="1"/>
  <c r="B120" i="1" s="1"/>
  <c r="P119" i="1"/>
  <c r="N119" i="1"/>
  <c r="O119" i="1" s="1"/>
  <c r="P118" i="1"/>
  <c r="N118" i="1"/>
  <c r="O118" i="1" s="1"/>
  <c r="Q117" i="1"/>
  <c r="P117" i="1"/>
  <c r="N117" i="1"/>
  <c r="O117" i="1" s="1"/>
  <c r="A117" i="1"/>
  <c r="B117" i="1" s="1"/>
  <c r="Q116" i="1"/>
  <c r="A116" i="1"/>
  <c r="B116" i="1" s="1"/>
  <c r="Q115" i="1"/>
  <c r="A115" i="1"/>
  <c r="B115" i="1" s="1"/>
  <c r="Q114" i="1"/>
  <c r="A114" i="1"/>
  <c r="B114" i="1" s="1"/>
  <c r="Q113" i="1"/>
  <c r="P113" i="1"/>
  <c r="N113" i="1"/>
  <c r="O113" i="1" s="1"/>
  <c r="A113" i="1"/>
  <c r="B113" i="1" s="1"/>
  <c r="Q112" i="1"/>
  <c r="A112" i="1"/>
  <c r="B112" i="1" s="1"/>
  <c r="Q111" i="1"/>
  <c r="P111" i="1"/>
  <c r="N111" i="1"/>
  <c r="O111" i="1" s="1"/>
  <c r="A111" i="1"/>
  <c r="B111" i="1" s="1"/>
  <c r="Q110" i="1"/>
  <c r="A110" i="1"/>
  <c r="B110" i="1" s="1"/>
  <c r="Q109" i="1"/>
  <c r="P109" i="1"/>
  <c r="N109" i="1"/>
  <c r="O109" i="1" s="1"/>
  <c r="A109" i="1"/>
  <c r="B109" i="1" s="1"/>
  <c r="Q108" i="1"/>
  <c r="P108" i="1"/>
  <c r="N108" i="1"/>
  <c r="O108" i="1" s="1"/>
  <c r="A108" i="1"/>
  <c r="B108" i="1" s="1"/>
  <c r="Q107" i="1"/>
  <c r="P107" i="1"/>
  <c r="N107" i="1"/>
  <c r="O107" i="1" s="1"/>
  <c r="A107" i="1"/>
  <c r="B107" i="1" s="1"/>
  <c r="Q106" i="1"/>
  <c r="P106" i="1"/>
  <c r="N106" i="1"/>
  <c r="O106" i="1" s="1"/>
  <c r="A106" i="1"/>
  <c r="B106" i="1" s="1"/>
  <c r="Q105" i="1"/>
  <c r="P105" i="1"/>
  <c r="N105" i="1"/>
  <c r="O105" i="1" s="1"/>
  <c r="A105" i="1"/>
  <c r="B105" i="1" s="1"/>
  <c r="Q104" i="1"/>
  <c r="P104" i="1"/>
  <c r="N104" i="1"/>
  <c r="O104" i="1" s="1"/>
  <c r="A104" i="1"/>
  <c r="B104" i="1" s="1"/>
  <c r="Q103" i="1"/>
  <c r="P103" i="1"/>
  <c r="N103" i="1"/>
  <c r="O103" i="1" s="1"/>
  <c r="A103" i="1"/>
  <c r="B103" i="1" s="1"/>
  <c r="A101" i="1"/>
  <c r="B101" i="1" s="1"/>
  <c r="A100" i="1"/>
  <c r="B100" i="1" s="1"/>
  <c r="Q99" i="1"/>
  <c r="P99" i="1"/>
  <c r="N99" i="1"/>
  <c r="O99" i="1" s="1"/>
  <c r="A99" i="1"/>
  <c r="B99" i="1" s="1"/>
  <c r="Q98" i="1"/>
  <c r="P98" i="1"/>
  <c r="N98" i="1"/>
  <c r="O98" i="1" s="1"/>
  <c r="A98" i="1"/>
  <c r="B98" i="1" s="1"/>
  <c r="P97" i="1"/>
  <c r="N97" i="1"/>
  <c r="O97" i="1" s="1"/>
  <c r="Q96" i="1"/>
  <c r="P96" i="1"/>
  <c r="N96" i="1"/>
  <c r="O96" i="1" s="1"/>
  <c r="A96" i="1"/>
  <c r="B96" i="1" s="1"/>
  <c r="Q95" i="1"/>
  <c r="P95" i="1"/>
  <c r="N95" i="1"/>
  <c r="O95" i="1" s="1"/>
  <c r="A95" i="1"/>
  <c r="B95" i="1" s="1"/>
  <c r="A93" i="1"/>
  <c r="B93" i="1" s="1"/>
  <c r="A92" i="1"/>
  <c r="B92" i="1" s="1"/>
  <c r="Q73" i="1"/>
  <c r="P73" i="1"/>
  <c r="N73" i="1"/>
  <c r="O73" i="1" s="1"/>
  <c r="A73" i="1"/>
  <c r="B73" i="1" s="1"/>
  <c r="A70" i="1"/>
  <c r="B70" i="1" s="1"/>
  <c r="A69" i="1"/>
  <c r="B69" i="1" s="1"/>
  <c r="Q68" i="1"/>
  <c r="P68" i="1"/>
  <c r="N68" i="1"/>
  <c r="O68" i="1" s="1"/>
  <c r="A68" i="1"/>
  <c r="B68" i="1" s="1"/>
  <c r="A50" i="1"/>
  <c r="B50" i="1" s="1"/>
  <c r="Q47" i="1"/>
  <c r="A47" i="1"/>
  <c r="B47" i="1" s="1"/>
  <c r="A36" i="1"/>
  <c r="B36" i="1" s="1"/>
  <c r="A35" i="1"/>
  <c r="B35" i="1" s="1"/>
  <c r="A34" i="1"/>
  <c r="B34" i="1" s="1"/>
  <c r="A33" i="1"/>
  <c r="B33" i="1" s="1"/>
  <c r="Q32" i="1"/>
  <c r="P32" i="1"/>
  <c r="N32" i="1"/>
  <c r="O32" i="1" s="1"/>
  <c r="A32" i="1"/>
  <c r="B32" i="1" s="1"/>
  <c r="Q31" i="1"/>
  <c r="P31" i="1"/>
  <c r="N31" i="1"/>
  <c r="O31" i="1" s="1"/>
  <c r="A31" i="1"/>
  <c r="B31" i="1" s="1"/>
  <c r="A30" i="1"/>
  <c r="B30" i="1" s="1"/>
  <c r="Q29" i="1"/>
  <c r="A29" i="1"/>
  <c r="B29" i="1" s="1"/>
  <c r="A27" i="1"/>
  <c r="B27" i="1" s="1"/>
  <c r="A26" i="1"/>
  <c r="B26" i="1" s="1"/>
  <c r="P25" i="1"/>
  <c r="N25" i="1"/>
  <c r="O25" i="1" s="1"/>
  <c r="P24" i="1"/>
  <c r="N24" i="1"/>
  <c r="O24" i="1" s="1"/>
  <c r="A24" i="1"/>
  <c r="B24" i="1" s="1"/>
  <c r="P23" i="1"/>
  <c r="N23" i="1"/>
  <c r="O23" i="1" s="1"/>
  <c r="P22" i="1"/>
  <c r="N22" i="1"/>
  <c r="O22" i="1" s="1"/>
  <c r="A22" i="1"/>
  <c r="B22" i="1" s="1"/>
  <c r="A20" i="1"/>
  <c r="B20" i="1" s="1"/>
  <c r="Q19" i="1"/>
  <c r="A19" i="1"/>
  <c r="B19" i="1" s="1"/>
  <c r="Q17" i="1"/>
  <c r="P17" i="1"/>
  <c r="N17" i="1"/>
  <c r="O17" i="1" s="1"/>
  <c r="A17" i="1"/>
  <c r="B17" i="1" s="1"/>
  <c r="Q16" i="1"/>
  <c r="P16" i="1"/>
  <c r="N16" i="1"/>
  <c r="O16" i="1" s="1"/>
  <c r="A16" i="1"/>
  <c r="B16" i="1" s="1"/>
  <c r="Q15" i="1"/>
  <c r="P15" i="1"/>
  <c r="N15" i="1"/>
  <c r="O15" i="1" s="1"/>
  <c r="A15" i="1"/>
  <c r="B15" i="1" s="1"/>
  <c r="Q6" i="1"/>
  <c r="P6" i="1"/>
  <c r="N6" i="1"/>
  <c r="O6" i="1" s="1"/>
  <c r="A6" i="1"/>
  <c r="B6" i="1" s="1"/>
  <c r="Q5" i="1"/>
  <c r="P5" i="1"/>
  <c r="N5" i="1"/>
  <c r="O5" i="1" s="1"/>
  <c r="C5" i="1"/>
  <c r="C6" i="1" s="1"/>
  <c r="C7" i="1" s="1"/>
  <c r="C8" i="1" s="1"/>
  <c r="C9" i="1" s="1"/>
  <c r="C10" i="1" s="1"/>
  <c r="C11" i="1" s="1"/>
  <c r="C15" i="1" s="1"/>
  <c r="C16" i="1" s="1"/>
  <c r="C17" i="1" s="1"/>
  <c r="C18" i="1" s="1"/>
  <c r="C22" i="1" s="1"/>
  <c r="C23" i="1" s="1"/>
  <c r="C24" i="1" s="1"/>
  <c r="C25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5" i="1" s="1"/>
  <c r="C96" i="1" s="1"/>
  <c r="C97" i="1" s="1"/>
  <c r="C98" i="1" s="1"/>
  <c r="C99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A5" i="1"/>
  <c r="B5" i="1" s="1"/>
  <c r="Q4" i="1"/>
  <c r="P4" i="1"/>
  <c r="N4" i="1"/>
  <c r="O4" i="1" s="1"/>
  <c r="A4" i="1"/>
  <c r="B4" i="1" s="1"/>
</calcChain>
</file>

<file path=xl/sharedStrings.xml><?xml version="1.0" encoding="utf-8"?>
<sst xmlns="http://schemas.openxmlformats.org/spreadsheetml/2006/main" count="713" uniqueCount="448">
  <si>
    <t>SALES &amp; SPECIALS</t>
  </si>
  <si>
    <t>No.</t>
  </si>
  <si>
    <t>Qty.</t>
  </si>
  <si>
    <t>Item</t>
  </si>
  <si>
    <t>Description</t>
  </si>
  <si>
    <t>Container</t>
  </si>
  <si>
    <t>Pack</t>
  </si>
  <si>
    <t>L</t>
  </si>
  <si>
    <t>W</t>
  </si>
  <si>
    <t>H</t>
  </si>
  <si>
    <t>Weight</t>
  </si>
  <si>
    <t>cu ft</t>
  </si>
  <si>
    <t>Total Cu.</t>
  </si>
  <si>
    <t>Total lbs</t>
  </si>
  <si>
    <t>XX010HSERT025PL038</t>
  </si>
  <si>
    <t>2.5" EUPHORBIA RED TRIGONA</t>
  </si>
  <si>
    <t>2.5 INCH PLASTIC</t>
  </si>
  <si>
    <t>XX010HSERT035PL018</t>
  </si>
  <si>
    <t>4" EUPHORBIA RED TRIGONA</t>
  </si>
  <si>
    <t>4 INCH PLASTIC</t>
  </si>
  <si>
    <t>XX010BURTL035PL018</t>
  </si>
  <si>
    <t>4" BURROS TAIL</t>
  </si>
  <si>
    <t>XX010SUCMX035HB018</t>
  </si>
  <si>
    <t>4" SUCCULENT ASSORTMENT HANGING BASKET</t>
  </si>
  <si>
    <t>4 INCH HANGING BASKET</t>
  </si>
  <si>
    <t>XX010HMMXU035PL018</t>
  </si>
  <si>
    <t>4" EUPHORBIA ASSORTMENT</t>
  </si>
  <si>
    <t>HDGAR050GG008</t>
  </si>
  <si>
    <t>5" GOBI CACTUS GARDEN</t>
  </si>
  <si>
    <t>5 INCH CERAMIC</t>
  </si>
  <si>
    <t>HDGAS050GG008</t>
  </si>
  <si>
    <t>5" GOBI SUCCULENT GARDEN</t>
  </si>
  <si>
    <t>HDWTS100WD006</t>
  </si>
  <si>
    <t>10" WOOD TROUGH SUCCULENT GARDEN</t>
  </si>
  <si>
    <t>10 INCH WOOD</t>
  </si>
  <si>
    <t>MINI ASSORTMENTS</t>
  </si>
  <si>
    <t>XX010HMMXS025PL032</t>
  </si>
  <si>
    <t>2.5" SUCCULENT ASSORTMENT</t>
  </si>
  <si>
    <t>XX010HMMXR025PL032</t>
  </si>
  <si>
    <t>2.5" CACTUS &amp; SUCCULENT ASSORTMENT</t>
  </si>
  <si>
    <t>XX010HMMXC025PL032</t>
  </si>
  <si>
    <t>2.5" CACTUS ASSORTMENT</t>
  </si>
  <si>
    <t>XX011FOLMX025PL080</t>
  </si>
  <si>
    <t>2.5" FOLIAGE ASSORTMENT</t>
  </si>
  <si>
    <t>HANGING BASKETS</t>
  </si>
  <si>
    <t>XX010BURTL035HB018</t>
  </si>
  <si>
    <t>4" BURRO TAIL HANGING BASKET</t>
  </si>
  <si>
    <t>XX010SUCGRD100HB002</t>
  </si>
  <si>
    <t>10" SUCCULENT HANGING BASKET</t>
  </si>
  <si>
    <t>10 INCH HANGING BASKET</t>
  </si>
  <si>
    <t>XX010HMMXC035HB018</t>
  </si>
  <si>
    <t>4" CACTUS HANGING BASKET</t>
  </si>
  <si>
    <t>XX010RNBWB035HB018</t>
  </si>
  <si>
    <t>4" PORTULACARIA AFRA</t>
  </si>
  <si>
    <t>TROPICAL FOLIAGE</t>
  </si>
  <si>
    <t>XX010HSPCH060PL006</t>
  </si>
  <si>
    <t>6" MADAGASCAR PALM</t>
  </si>
  <si>
    <t>6 INCH PLASTIC</t>
  </si>
  <si>
    <t>XX010SANMX060PL006</t>
  </si>
  <si>
    <t>6" SANSEVIERIA ASSORTMENT</t>
  </si>
  <si>
    <t>XX010HTLRN060PL006</t>
  </si>
  <si>
    <t>6" SANSEVIERIA LAURENTII</t>
  </si>
  <si>
    <t>XX010HTZLN060PL006</t>
  </si>
  <si>
    <t>6" SANSEVIERIA ZEYLANICA</t>
  </si>
  <si>
    <t>6" SNAKE PLANT</t>
  </si>
  <si>
    <t>XX010SANSV060PL006</t>
  </si>
  <si>
    <t>6" SNAKE PLANT VARIEGATED</t>
  </si>
  <si>
    <t>XX010HSPCH080PL004</t>
  </si>
  <si>
    <t>8" MADAGASCAR PALM</t>
  </si>
  <si>
    <t>8 INCH PLASTIC</t>
  </si>
  <si>
    <t>XX010HSPCH100PL002</t>
  </si>
  <si>
    <t>10" MADAGASCAR PALM</t>
  </si>
  <si>
    <t>10 INCH PLASTIC</t>
  </si>
  <si>
    <t>XX011POTPNJ040PL030</t>
  </si>
  <si>
    <t>4" PEARL AND JADE POTHOS</t>
  </si>
  <si>
    <t>XX011HEDIVY040PL030</t>
  </si>
  <si>
    <t>4" HEDERA IVY</t>
  </si>
  <si>
    <t>XX011PHLHRT040PL030</t>
  </si>
  <si>
    <t>4" PHILODENDRON HEARTLEAF</t>
  </si>
  <si>
    <t>XX011POTGLD060PL012</t>
  </si>
  <si>
    <t>6" GOLDEN POTHOS</t>
  </si>
  <si>
    <t>XX011HEDIVY060PL012</t>
  </si>
  <si>
    <t>6" HEDERA IVY</t>
  </si>
  <si>
    <t>XX011PHLHRT060PL012</t>
  </si>
  <si>
    <t>6" PHILODENDRON HEARTLEAF</t>
  </si>
  <si>
    <t>XX015HSPMS040PL030</t>
  </si>
  <si>
    <t>4" MONEY TREE STUMPS</t>
  </si>
  <si>
    <t>XX015HSPMT040PL030</t>
  </si>
  <si>
    <t>4" MONEY TREE BRAIDS</t>
  </si>
  <si>
    <t>XX015MOTRBR060PL012</t>
  </si>
  <si>
    <t>6" MONEY TREE BRAIDS</t>
  </si>
  <si>
    <t>XX015NFKPN040PL030</t>
  </si>
  <si>
    <t>4" NORFOLK ISLAND PINE</t>
  </si>
  <si>
    <t>XX015SYNGON040PL030</t>
  </si>
  <si>
    <t>4" SYNGONIUM ASSORTMENT</t>
  </si>
  <si>
    <t>XX015FICADR060PL012</t>
  </si>
  <si>
    <t>6" FICUS AUDREY</t>
  </si>
  <si>
    <t>XX018HTALSD040PL030</t>
  </si>
  <si>
    <t>4" ALOCASIA SILVER DRAGON</t>
  </si>
  <si>
    <t>XX018CALBTS040PL030</t>
  </si>
  <si>
    <t>4" CALATHEA BEAUTY STAR</t>
  </si>
  <si>
    <t>XX018CALFRD040PL030</t>
  </si>
  <si>
    <t>4" CALATHEA FREDDY</t>
  </si>
  <si>
    <t>XX018CALMAK040PL030</t>
  </si>
  <si>
    <t>4" CALATHEA MAKOYANA</t>
  </si>
  <si>
    <t>XX018CALMSC040PL030</t>
  </si>
  <si>
    <t>4" CALATHEA MUSAICA</t>
  </si>
  <si>
    <t>XX018HTALDS040PL030</t>
  </si>
  <si>
    <t>4" ALOCASIA DRAGON SCALE</t>
  </si>
  <si>
    <t>XX018HTALP040PL030</t>
  </si>
  <si>
    <t>4" ALOCASIA POLLY</t>
  </si>
  <si>
    <t>XX018ASPAVS040PL030</t>
  </si>
  <si>
    <t>4" ASPLENIUM AVIS</t>
  </si>
  <si>
    <t>XX018ASPPAR040PL030</t>
  </si>
  <si>
    <t>4" ASPLENIUM PARVATI</t>
  </si>
  <si>
    <t>XX018HSPTS040PL030</t>
  </si>
  <si>
    <t>4" PEPEROMIA TOSCANI</t>
  </si>
  <si>
    <t>XX018HSPFR040PL030</t>
  </si>
  <si>
    <t>4" PEPEROMIA FROST</t>
  </si>
  <si>
    <t>XX018PHIWZD040PL030</t>
  </si>
  <si>
    <t>4" PHILODENDRON WHITE WIZARD</t>
  </si>
  <si>
    <t>XX018SPADMO040PL030</t>
  </si>
  <si>
    <t>4" SPATHIPHYLLUM DOMINO</t>
  </si>
  <si>
    <t>XX018XANLEN040PL030</t>
  </si>
  <si>
    <t>4" XANTHOSOMA LENDENII</t>
  </si>
  <si>
    <t>XX018PHLROF060PL012</t>
  </si>
  <si>
    <t>6" PHILODENDRON RING OF FIRE</t>
  </si>
  <si>
    <t>XX018PHLWWZ060PL012</t>
  </si>
  <si>
    <t>6" PHILODENDRON WHITE WIZARD</t>
  </si>
  <si>
    <t>XX018HTALDS060PL012</t>
  </si>
  <si>
    <t>6" ALOCASIA DRAGON SCALE</t>
  </si>
  <si>
    <t>XX018HTALSD060PL012</t>
  </si>
  <si>
    <t>6" ALOCASIA SILVER DRAGON</t>
  </si>
  <si>
    <t>XX018HTALMM060PL012</t>
  </si>
  <si>
    <t>6" ALOCASIA MICKEY MOUSE</t>
  </si>
  <si>
    <t>XX018HTALP060PL012</t>
  </si>
  <si>
    <t>6" ALOCASIA POLLY</t>
  </si>
  <si>
    <t>FERNS</t>
  </si>
  <si>
    <t>XX011ALOFRY060PL012</t>
  </si>
  <si>
    <t>6" ALOCASIA FRYDEK</t>
  </si>
  <si>
    <t>XX011HTBFC040PL030</t>
  </si>
  <si>
    <t>4" BOSTON COMPACTA</t>
  </si>
  <si>
    <t>XX011BOSFR040PL030</t>
  </si>
  <si>
    <t>4" BOSTON FERN ASSORTMENT</t>
  </si>
  <si>
    <t>XX011CALRAT040PL030</t>
  </si>
  <si>
    <t>4" CALATHEA RATTLESNAKE</t>
  </si>
  <si>
    <t>XX011CALRAT0460PL012</t>
  </si>
  <si>
    <t>6" CALATHEA RATTLESNAKE</t>
  </si>
  <si>
    <t>XX011CROMX040PL030</t>
  </si>
  <si>
    <t>4" CROTON ASSORTMENT</t>
  </si>
  <si>
    <t>XX011PHLBR040PL030</t>
  </si>
  <si>
    <t>4" PHILODENDRON BRASIL</t>
  </si>
  <si>
    <t>XX011PHLMCN040PL030</t>
  </si>
  <si>
    <t>4" PHILODENDRON MICANS</t>
  </si>
  <si>
    <t>XX011RABFT040PL030</t>
  </si>
  <si>
    <t>4" RABBIT FOOT FERN</t>
  </si>
  <si>
    <t>XX011BLSTR040PL030</t>
  </si>
  <si>
    <t>4" BLUE STAR FOOTED FERN</t>
  </si>
  <si>
    <t>XX011HTCCF040PL030</t>
  </si>
  <si>
    <t>4" COTTON CANDY FERN</t>
  </si>
  <si>
    <t>XX011ATMFR060PL012</t>
  </si>
  <si>
    <t>6" AUTUMN FERN</t>
  </si>
  <si>
    <t>XX011BLSTR060PL012</t>
  </si>
  <si>
    <t>6" BLUE STAR FOOTED FERN</t>
  </si>
  <si>
    <t>XX011HTCCF080PL006</t>
  </si>
  <si>
    <t>8" COTTON CANDY FERN HANGING BASKET</t>
  </si>
  <si>
    <t>8 INCH HANGING BASKET</t>
  </si>
  <si>
    <t>XX011ARMFE040PL030</t>
  </si>
  <si>
    <t>4" AUTUMN FERN</t>
  </si>
  <si>
    <t>XX011LMNBN040PL012</t>
  </si>
  <si>
    <t>6" LEMON BUTTON FERN</t>
  </si>
  <si>
    <t>XX011BSTNMX060PL012</t>
  </si>
  <si>
    <t>6" BOSTON FERN ASSORTMENT</t>
  </si>
  <si>
    <t>XX011HTCCF060PL012</t>
  </si>
  <si>
    <t>6" COTTON CANDY FERN</t>
  </si>
  <si>
    <t>XX011TGSTR060PL012</t>
  </si>
  <si>
    <t>6" TIGER STRIPE</t>
  </si>
  <si>
    <t>XX011STGNTH060PL012</t>
  </si>
  <si>
    <t>6" NETHERLAND STAGHORN FERN</t>
  </si>
  <si>
    <t>GARDENS</t>
  </si>
  <si>
    <t>XX010CACGRD030CL018</t>
  </si>
  <si>
    <t>3" CACTUS GARDEN</t>
  </si>
  <si>
    <t>3 INCH CLAY</t>
  </si>
  <si>
    <t>XX010SUCGRD030CL018</t>
  </si>
  <si>
    <t>3" SUCCULENT GARDEN</t>
  </si>
  <si>
    <t>XX010AMIGO030CL018</t>
  </si>
  <si>
    <t>3" THREE AMIGOS GARDEN</t>
  </si>
  <si>
    <t>XX010CACGRD050CL008</t>
  </si>
  <si>
    <t>5" CACTUS GARDEN</t>
  </si>
  <si>
    <t>5 INCH CLAY</t>
  </si>
  <si>
    <t>XX010HGGASD050CL008</t>
  </si>
  <si>
    <t>5" SUCCULENT GARDEN</t>
  </si>
  <si>
    <t>CACTI &amp; SUCCULENTS</t>
  </si>
  <si>
    <t>XX010ALHMX040PL018</t>
  </si>
  <si>
    <t>4" ALOE, HAWORTHIA, &amp; GASTERIA ASSORTMENT</t>
  </si>
  <si>
    <t>XX010HSMEL017PL072</t>
  </si>
  <si>
    <t>1.75" MAMMILLARIA ELONGATA</t>
  </si>
  <si>
    <t>1.75 INCH PLASTIC</t>
  </si>
  <si>
    <t>XX010HSMFR017PL072</t>
  </si>
  <si>
    <t>1.75" MAMMILLARIA FRAGILIS</t>
  </si>
  <si>
    <t>XX010ALOTS025PL038</t>
  </si>
  <si>
    <t>2.5" ALOE TRICKY SPIDER</t>
  </si>
  <si>
    <t>XX010HSCHT025PL038</t>
  </si>
  <si>
    <t>2.5" CRASSULA HORNTREE</t>
  </si>
  <si>
    <t>XX010ECHMX025PL032</t>
  </si>
  <si>
    <t>2.5" ECHEVERIA ASSORTMENT</t>
  </si>
  <si>
    <t>XX010FARCAS025PL038</t>
  </si>
  <si>
    <t>2.5" FAIRY CASTLE CACTUS</t>
  </si>
  <si>
    <t>XX010HSGFC025PL038</t>
  </si>
  <si>
    <t>2.5" GOLD FINGER CACTUS</t>
  </si>
  <si>
    <t>XX010HMMXH025PL038</t>
  </si>
  <si>
    <t>2.5" HAWORTHIA ASSORTMENT</t>
  </si>
  <si>
    <t>XX010HAWLIM025PL038</t>
  </si>
  <si>
    <t>2.5" HAWORTHIA LIMIFOLIA</t>
  </si>
  <si>
    <t>XX010HSHOY025PL038</t>
  </si>
  <si>
    <t>2.5" HOYA HEARTS</t>
  </si>
  <si>
    <t>XX010HMMXOP025PL032</t>
  </si>
  <si>
    <t>2.5" OPUNTIA ASSORTMENT</t>
  </si>
  <si>
    <t>XX010HSCSV025PL038</t>
  </si>
  <si>
    <t>2.5" VARIEGATED CRASSULA</t>
  </si>
  <si>
    <t>XX010HSVHR035PL018</t>
  </si>
  <si>
    <t>2.5" VARIEGATED HAWORTHIA RETUSA</t>
  </si>
  <si>
    <t>XX010ALOZB020PL050</t>
  </si>
  <si>
    <t>2" ALOE ZANZIBAR</t>
  </si>
  <si>
    <t>2 INCH PLASTIC</t>
  </si>
  <si>
    <t>XX010HSMEL020PL050</t>
  </si>
  <si>
    <t>2" MAMMILLARIA ELONGATA</t>
  </si>
  <si>
    <t>XX010HSMFR020PL050</t>
  </si>
  <si>
    <t>2" MAMMILLARIA FRAGILIS</t>
  </si>
  <si>
    <t>XX010HSNCLN020PL050</t>
  </si>
  <si>
    <t>2" NOTOCACTUS LENINGHAUSII</t>
  </si>
  <si>
    <t>XX010HSERT020PL050</t>
  </si>
  <si>
    <t>2" RED TRIGONA</t>
  </si>
  <si>
    <t>XX010HSZEB020PL050</t>
  </si>
  <si>
    <t>2" ZEBRA HAWORTHIA</t>
  </si>
  <si>
    <t>XX010HMMXA035PL018</t>
  </si>
  <si>
    <t>4" ALOE ASSORTMENT</t>
  </si>
  <si>
    <t>XX010ALOCJ035PL018</t>
  </si>
  <si>
    <t>4" ALOE CROCODILE JAWS</t>
  </si>
  <si>
    <t>XX010ALOSW035PL018</t>
  </si>
  <si>
    <t>4" ALOE SNOWSTORM</t>
  </si>
  <si>
    <t>XX010ALOTG035PL018</t>
  </si>
  <si>
    <t>4" ALOE TIGER TOOTH</t>
  </si>
  <si>
    <t>XX010ALOZB035PL018</t>
  </si>
  <si>
    <t>4" ALOE ZANZIBAR</t>
  </si>
  <si>
    <t>XX010CACBMX035PL018</t>
  </si>
  <si>
    <t>4" BALL CACTUS ASSORTMENT</t>
  </si>
  <si>
    <t>XX010CACMX035PL018</t>
  </si>
  <si>
    <t>4" CACTUS ASSORTMENT</t>
  </si>
  <si>
    <t>XX010HSAGCB035PL018</t>
  </si>
  <si>
    <t>4" CARIBBEAN AGAVE</t>
  </si>
  <si>
    <t>XX010HSEAC035PL018</t>
  </si>
  <si>
    <t>4" EUPHORBIA ACRUENSIS</t>
  </si>
  <si>
    <t>XX010HSEAR035PL018</t>
  </si>
  <si>
    <t>4" EUPHORBIA AUREGINOSA "MINI SAGUARO"</t>
  </si>
  <si>
    <t>XX010EUAMB035PL018</t>
  </si>
  <si>
    <t>4" EUPHORBIA HORRIDA</t>
  </si>
  <si>
    <t>XX010EUDBT035PL018</t>
  </si>
  <si>
    <t>4" EUPHORBIA LACTEA</t>
  </si>
  <si>
    <t>XX010EUVCC035PL018</t>
  </si>
  <si>
    <t>4" EUPHORBIA SUBMAMMILLARIS VARIEGATED</t>
  </si>
  <si>
    <t>XX010HSEGT035PL018</t>
  </si>
  <si>
    <t>4" EUPHORBIA TRIGONA "GOOD LUCK CACTUS"</t>
  </si>
  <si>
    <t>XX010FARCAS035PL018</t>
  </si>
  <si>
    <t>4" FAIRY CASTLE CACTUS</t>
  </si>
  <si>
    <t>XX010HSGFC035PL018</t>
  </si>
  <si>
    <t>4" GOLD FINGER CACTUS</t>
  </si>
  <si>
    <t>XX010HWRTH035PL018</t>
  </si>
  <si>
    <t>4" HAWORTHIA ASSORTMENT</t>
  </si>
  <si>
    <t>XX010HSHAWLIM035PL018</t>
  </si>
  <si>
    <t>4" HAWORTHIA LIMIFOLIA</t>
  </si>
  <si>
    <t>XX010HSHWR035PL018</t>
  </si>
  <si>
    <t>4" HAWORTHIA RETUSA</t>
  </si>
  <si>
    <t>XX010HSHST035PL018</t>
  </si>
  <si>
    <t>4" HAWORTHIA STAR CACTUS</t>
  </si>
  <si>
    <t>XX010HSHOY035HB018</t>
  </si>
  <si>
    <t>4" HOYA HEART VINE</t>
  </si>
  <si>
    <t>XX010HSLBV035PL018</t>
  </si>
  <si>
    <t>4" LOBIVIA</t>
  </si>
  <si>
    <t>XX010HSMGC035PL018</t>
  </si>
  <si>
    <t>4" MAMMILLARIA GRACILIS</t>
  </si>
  <si>
    <t>XX010HSNPL035PL018</t>
  </si>
  <si>
    <t>4" NOPAL CACTUS</t>
  </si>
  <si>
    <t>XX010HSNCLN035PL018</t>
  </si>
  <si>
    <t>4" NOTOCACTUS LENINGHAUSII</t>
  </si>
  <si>
    <t>XX010HMMXO035PL018</t>
  </si>
  <si>
    <t>4" OPUNTIA ASSORTMENT</t>
  </si>
  <si>
    <t>XX010HSOPFI035PL018</t>
  </si>
  <si>
    <t>4" OPUNTIA FICUS INDICA</t>
  </si>
  <si>
    <t>XX010HSOPMV035PL018</t>
  </si>
  <si>
    <t>4" OPUNTIA MAVERICK</t>
  </si>
  <si>
    <t>XX010HSOMD035PL018</t>
  </si>
  <si>
    <t>4" OPUNTIA MICRODASYS</t>
  </si>
  <si>
    <t>XX010HSOMO035PL018</t>
  </si>
  <si>
    <t>4" OPUNTIA MONOCANTHA - JOSEPH'S COAT</t>
  </si>
  <si>
    <t>XX010HSOPME035PL018</t>
  </si>
  <si>
    <t>4" OPUNTIA MOUSE EARS</t>
  </si>
  <si>
    <t>XX010HSOPS035PL018</t>
  </si>
  <si>
    <t>4" OPUNTIA SUBULATA</t>
  </si>
  <si>
    <t>XX010HSOPSM035PL018</t>
  </si>
  <si>
    <t>4" OPUNTIA SUBULATA MONSTROSE</t>
  </si>
  <si>
    <t>XX010HSOPU035PL018</t>
  </si>
  <si>
    <t>4" OPUNTIA SULPHUREA</t>
  </si>
  <si>
    <t>XX010PENCAC035PL018</t>
  </si>
  <si>
    <t>4" PENCIL CACTUS FIRESTICK</t>
  </si>
  <si>
    <t>XX010HSPRT035PL018</t>
  </si>
  <si>
    <t>XX010HSRKC035PL018</t>
  </si>
  <si>
    <t>4" ROAD KILL CACTUS</t>
  </si>
  <si>
    <t>XX010ALOSL050PL008</t>
  </si>
  <si>
    <t>4" SHORT LEAF ALOE</t>
  </si>
  <si>
    <t>5 INCH PLASTIC</t>
  </si>
  <si>
    <t>XX010CASMX040PL018</t>
  </si>
  <si>
    <t>4" SUCCULENT &amp; CACTUS ASSORTMENT</t>
  </si>
  <si>
    <t>XX010HMMXS035PL018</t>
  </si>
  <si>
    <t>4" SUCCULENT ASSORTMENT</t>
  </si>
  <si>
    <t>XX010HSOPY035PL018</t>
  </si>
  <si>
    <t>4" YELLOW BUNNY EARS</t>
  </si>
  <si>
    <t>XX010HSZEB025PL038</t>
  </si>
  <si>
    <t>4" ZEBRA HAWORTHIA</t>
  </si>
  <si>
    <t>XX010EUZIP035PL018</t>
  </si>
  <si>
    <t>4" ZIPPER CACTUS</t>
  </si>
  <si>
    <t>XX010HMMXC050PL010</t>
  </si>
  <si>
    <t>5" CACTUS ASSORTMENT</t>
  </si>
  <si>
    <t>XX010HSCHQ050PL010</t>
  </si>
  <si>
    <t>5" CHIQUE-CHIQUE CACTUS</t>
  </si>
  <si>
    <t>XX010HSESPN050PL010</t>
  </si>
  <si>
    <t>5" ESPOSTOA NANA "OLD MAN"</t>
  </si>
  <si>
    <t>XX010HSLAM050PL010</t>
  </si>
  <si>
    <t>5" FAIRY CASTLE</t>
  </si>
  <si>
    <t>XX010HSGGL050PL008</t>
  </si>
  <si>
    <t>5" GASTERIA LIMPOPO "OX TONGUE"</t>
  </si>
  <si>
    <t>XX010HSHWS050PL008</t>
  </si>
  <si>
    <t>5" HAWORTHIA WHITE SPIDER</t>
  </si>
  <si>
    <t>XX010HSHTW050PL008</t>
  </si>
  <si>
    <t>5" HAWORTHIA LIMIFOLIA TWISTER</t>
  </si>
  <si>
    <t>XX010HSMEL050PL010</t>
  </si>
  <si>
    <t>5" MAMMILLARIA ELONGATA</t>
  </si>
  <si>
    <t>XX010HMMXA060PL006</t>
  </si>
  <si>
    <t>6" ALOE ASSORTMENT</t>
  </si>
  <si>
    <t>XX010ALOSW060PL006</t>
  </si>
  <si>
    <t>6" ALOE SNOWSTORM</t>
  </si>
  <si>
    <t>XX010ALOTG060PL006</t>
  </si>
  <si>
    <t>6" ALOE TIGER TOOTH</t>
  </si>
  <si>
    <t>XX010HSBRT060PL006</t>
  </si>
  <si>
    <t>6" BURRO TAIL</t>
  </si>
  <si>
    <t>XX010HMMXC060PL006</t>
  </si>
  <si>
    <t>6" CACTUS ASSORTMENT</t>
  </si>
  <si>
    <t>XX010HSCHQ060PL006</t>
  </si>
  <si>
    <t>6" CHIQUE-CHIQUE CACTUS</t>
  </si>
  <si>
    <t>XX010HSEAC060PL006</t>
  </si>
  <si>
    <t>6" EUPHORBIA ACRUENSIS "COWBOY CACTUS" OR "DESERT CANDLE"</t>
  </si>
  <si>
    <t>XX010EUPMX060PL006</t>
  </si>
  <si>
    <t>6" EUPHORBIA ASSORTMENT</t>
  </si>
  <si>
    <t>XX010EUDBT060PL006</t>
  </si>
  <si>
    <t>6" EUPHORBIA LACTEA</t>
  </si>
  <si>
    <t>XX010FARCAS060PL006</t>
  </si>
  <si>
    <t>6" FAIRY CASTLE CACTUS</t>
  </si>
  <si>
    <t>XX010HSHWS060PL006</t>
  </si>
  <si>
    <t>6" HAWORTHIA WHITE SPIDER</t>
  </si>
  <si>
    <t>XX010HOYCN060PL006</t>
  </si>
  <si>
    <t>6" HOYA CARNOSA</t>
  </si>
  <si>
    <t>XX010HSPNE060PL006</t>
  </si>
  <si>
    <t>6" PENCIL CACTUS FIRESTICK</t>
  </si>
  <si>
    <t>XX010HSERT060PL006</t>
  </si>
  <si>
    <t>6" RED TRIGONA</t>
  </si>
  <si>
    <t>XX010HSSTC060PL006</t>
  </si>
  <si>
    <t>6" STETSONIA CORYNE</t>
  </si>
  <si>
    <t>XX010HSTBA060PL006</t>
  </si>
  <si>
    <t>6" TEQUILA BLUE AGAVE</t>
  </si>
  <si>
    <t>XX010HSCHQ080PL004</t>
  </si>
  <si>
    <t>8" CHIQUE-CHIQUE CACTUS</t>
  </si>
  <si>
    <t>XX010HSEAC080PL004</t>
  </si>
  <si>
    <t>8" EUPHORBIA ACRUENSIS "COWBOY CACTUS" OR "DESERT CANDLE"</t>
  </si>
  <si>
    <t>XX010EUDBT080PL004</t>
  </si>
  <si>
    <t>8" EUPHORBIA LACTEA</t>
  </si>
  <si>
    <t>XX010HSMEL080PL004</t>
  </si>
  <si>
    <t>8" MAMMILLARIA ELONGATA</t>
  </si>
  <si>
    <t>XX010HSTBC080PL004</t>
  </si>
  <si>
    <t>8" TEQUILA BLUE AGAVE</t>
  </si>
  <si>
    <t>XX010HSTBC100PL002</t>
  </si>
  <si>
    <t>10" TEQUILA BLUE AGAVE</t>
  </si>
  <si>
    <t>XX015ALOVER060PL012</t>
  </si>
  <si>
    <t>6" ALOE VERA</t>
  </si>
  <si>
    <t>HOME DÉCOR</t>
  </si>
  <si>
    <t>HDRDE030CR012</t>
  </si>
  <si>
    <t>3" RADIAL DETAILED SUCCULENT PLANTER</t>
  </si>
  <si>
    <t>3 INCH CERAMIC</t>
  </si>
  <si>
    <t>HDSTN040ST012</t>
  </si>
  <si>
    <t>4" STONEWARE SUCCULENT PLANTER</t>
  </si>
  <si>
    <t>4 INCH STONE</t>
  </si>
  <si>
    <t>HDTTS030DO012</t>
  </si>
  <si>
    <t>3" TWO TONED SUCCULENT PLANTER</t>
  </si>
  <si>
    <t>3 INCH DOLOMITE</t>
  </si>
  <si>
    <t>HDDOT030CR015</t>
  </si>
  <si>
    <t>3" DOTTED SUCCULENT PLANTER</t>
  </si>
  <si>
    <t>HDRSP030CR012</t>
  </si>
  <si>
    <t>3" RAKU SCALLOP SUCCULENT PLANTER</t>
  </si>
  <si>
    <t>HDRWA030CR012</t>
  </si>
  <si>
    <t>3" RIPPLED WAVE SUCCULENT PALNTER</t>
  </si>
  <si>
    <t>HDGCH030CR012</t>
  </si>
  <si>
    <t>3" GEO CHIC SUCCULENT PLANTER</t>
  </si>
  <si>
    <t>HTGAS040GL012</t>
  </si>
  <si>
    <t>SMALL ROUND FREESTANDING SUCCULENT TERRARIUM</t>
  </si>
  <si>
    <t>4 INCH GLASS</t>
  </si>
  <si>
    <t>HTGAC040GL012</t>
  </si>
  <si>
    <t>SMALL ROUND FREESTANDING CACTUS TERRARIUM</t>
  </si>
  <si>
    <t>HDDSP030CR015</t>
  </si>
  <si>
    <t>3" DOUBLE SHOT SUCCULENT PLANTER</t>
  </si>
  <si>
    <t>HXGHT050GL008</t>
  </si>
  <si>
    <t>5" GLOBE HANGING TERRARIUM</t>
  </si>
  <si>
    <t>5 INCH GLASS</t>
  </si>
  <si>
    <t>HTGHS040G4012</t>
  </si>
  <si>
    <t>HANGING TEARDROP SUCCULENT TERRARIUM</t>
  </si>
  <si>
    <t>HTGHS080GL004</t>
  </si>
  <si>
    <t>JUMBO HANGING SUCCULENT TERRARIUM</t>
  </si>
  <si>
    <t>8 INCH GLASS</t>
  </si>
  <si>
    <t>HDCDG050CN008</t>
  </si>
  <si>
    <t>5" CONCRETE DISH SUCCULENT GARDEN</t>
  </si>
  <si>
    <t>5 INCH CONCRETE</t>
  </si>
  <si>
    <t>HDCDG070CN004</t>
  </si>
  <si>
    <t>7" CONCRETE DISH SUCCULENT GARDEN</t>
  </si>
  <si>
    <t>7 INCH CONCRETE</t>
  </si>
  <si>
    <t>HHPOP050CR008</t>
  </si>
  <si>
    <t>5" POLKA DOT PUMPKIN SUCCULENT PLANTER</t>
  </si>
  <si>
    <t>HDGRS055CN006</t>
  </si>
  <si>
    <t>5.5" GOLD RIMMED CONCRETE SUCCULENT GARDEN</t>
  </si>
  <si>
    <t>5.5 INCH CONCRETE</t>
  </si>
  <si>
    <t>HDMDN030CR015</t>
  </si>
  <si>
    <t>3" MOODY NATURE PRINT SUCCULENT PLANTER</t>
  </si>
  <si>
    <t>HDRRP040CR012</t>
  </si>
  <si>
    <t>3"X 4" RAINBOW RAKU SUCCULENT PLANTER</t>
  </si>
  <si>
    <t>3 X 4 INCH CERAMIC</t>
  </si>
  <si>
    <t>HDFRC060MT006</t>
  </si>
  <si>
    <t>6" FRESH ROASTED COFFEE SUCCULENT PLANTER</t>
  </si>
  <si>
    <t>6 INCH METAL</t>
  </si>
  <si>
    <t>HDDOL030CR015</t>
  </si>
  <si>
    <t>3" DISTRESSED DOLOMITE SUCCULENT PLANTER</t>
  </si>
  <si>
    <t>HDBEL050CR012</t>
  </si>
  <si>
    <t>5" BRUSHED ELEGANCE PLANTER</t>
  </si>
  <si>
    <t>HDTEA030MT015</t>
  </si>
  <si>
    <t>3" FLORAL TEA TIN SUCCULENT PLANTER</t>
  </si>
  <si>
    <t>3 INCH METAL</t>
  </si>
  <si>
    <t>HDVST040MT012</t>
  </si>
  <si>
    <t>4" VINTAGE SPICE TIN SUCCULENT PLANTER</t>
  </si>
  <si>
    <t>4 INCH METAL</t>
  </si>
  <si>
    <t>4" HANGING TEARDROP SUCCULENT TERRARIUM</t>
  </si>
  <si>
    <t>4x3 INCH GLASS</t>
  </si>
  <si>
    <t>ArizonaEast Distributors ARI11-FL
Availability
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</si>
</sst>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#,##0.00;\-#,##0.00"/>
    <numFmt numFmtId="166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-0.499984740745262"/>
      <name val="Trebuchet MS"/>
      <family val="2"/>
    </font>
    <font>
      <b/>
      <sz val="8"/>
      <color theme="1" tint="-0.499984740745262"/>
      <name val="Trebuchet MS"/>
      <family val="2"/>
    </font>
    <font>
      <sz val="8"/>
      <color theme="1" tint="-0.499984740745262"/>
      <name val="Trebuchet MS"/>
      <family val="2"/>
    </font>
    <font>
      <sz val="8"/>
      <color rgb="FF292929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rgb="FF000000"/>
      <name val="Trebuchet MS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2" fontId="3" fillId="3" borderId="0" xfId="0" applyNumberFormat="1" applyFont="1" applyFill="1"/>
    <xf numFmtId="0" fontId="3" fillId="3" borderId="0" xfId="0" applyFont="1" applyFill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/>
    <xf numFmtId="0" fontId="3" fillId="3" borderId="4" xfId="0" applyFont="1" applyFill="1" applyBorder="1"/>
    <xf numFmtId="164" fontId="3" fillId="3" borderId="4" xfId="0" applyNumberFormat="1" applyFont="1" applyFill="1" applyBorder="1" applyAlignment="1">
      <alignment horizontal="center"/>
    </xf>
    <xf numFmtId="49" fontId="4" fillId="0" borderId="4" xfId="0" applyNumberFormat="1" applyFont="1" applyBorder="1"/>
    <xf numFmtId="0" fontId="5" fillId="0" borderId="4" xfId="1" applyFont="1" applyBorder="1" applyAlignment="1">
      <alignment horizontal="left"/>
    </xf>
    <xf numFmtId="2" fontId="4" fillId="0" borderId="0" xfId="0" applyNumberFormat="1" applyFont="1" applyAlignment="1">
      <alignment horizontal="right"/>
    </xf>
    <xf numFmtId="0" fontId="5" fillId="0" borderId="0" xfId="1" applyFont="1" applyAlignment="1">
      <alignment horizontal="left"/>
    </xf>
    <xf numFmtId="2" fontId="4" fillId="3" borderId="0" xfId="0" applyNumberFormat="1" applyFont="1" applyFill="1"/>
    <xf numFmtId="164" fontId="4" fillId="0" borderId="4" xfId="0" applyNumberFormat="1" applyFont="1" applyBorder="1" applyAlignment="1">
      <alignment horizontal="left"/>
    </xf>
    <xf numFmtId="0" fontId="0" fillId="0" borderId="4" xfId="0" applyBorder="1"/>
    <xf numFmtId="0" fontId="6" fillId="0" borderId="4" xfId="0" applyFont="1" applyBorder="1"/>
    <xf numFmtId="0" fontId="3" fillId="3" borderId="7" xfId="0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right"/>
    </xf>
    <xf numFmtId="49" fontId="4" fillId="0" borderId="7" xfId="0" applyNumberFormat="1" applyFont="1" applyBorder="1"/>
    <xf numFmtId="164" fontId="4" fillId="0" borderId="7" xfId="0" applyNumberFormat="1" applyFont="1" applyBorder="1" applyAlignment="1">
      <alignment horizontal="left"/>
    </xf>
    <xf numFmtId="0" fontId="4" fillId="3" borderId="0" xfId="0" applyFont="1" applyFill="1"/>
    <xf numFmtId="0" fontId="4" fillId="3" borderId="10" xfId="0" applyFont="1" applyFill="1" applyBorder="1"/>
    <xf numFmtId="2" fontId="4" fillId="3" borderId="10" xfId="0" applyNumberFormat="1" applyFont="1" applyFill="1" applyBorder="1"/>
    <xf numFmtId="164" fontId="3" fillId="3" borderId="4" xfId="0" applyNumberFormat="1" applyFont="1" applyFill="1" applyBorder="1" applyAlignment="1">
      <alignment horizontal="left"/>
    </xf>
    <xf numFmtId="49" fontId="4" fillId="3" borderId="4" xfId="0" applyNumberFormat="1" applyFont="1" applyFill="1" applyBorder="1"/>
    <xf numFmtId="164" fontId="4" fillId="3" borderId="4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164" fontId="4" fillId="3" borderId="4" xfId="0" applyNumberFormat="1" applyFont="1" applyFill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left"/>
    </xf>
    <xf numFmtId="0" fontId="3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/>
    <xf numFmtId="49" fontId="4" fillId="3" borderId="10" xfId="0" applyNumberFormat="1" applyFont="1" applyFill="1" applyBorder="1"/>
    <xf numFmtId="164" fontId="4" fillId="3" borderId="10" xfId="0" applyNumberFormat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49" fontId="4" fillId="0" borderId="4" xfId="0" applyNumberFormat="1" applyFont="1" applyBorder="1" applyAlignment="1">
      <alignment vertical="center"/>
    </xf>
    <xf numFmtId="49" fontId="4" fillId="3" borderId="4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center"/>
    </xf>
    <xf numFmtId="49" fontId="6" fillId="0" borderId="4" xfId="0" applyNumberFormat="1" applyFont="1" applyBorder="1"/>
    <xf numFmtId="0" fontId="6" fillId="0" borderId="4" xfId="1" applyFont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2" fontId="7" fillId="3" borderId="4" xfId="0" applyNumberFormat="1" applyFont="1" applyFill="1" applyBorder="1"/>
    <xf numFmtId="0" fontId="7" fillId="3" borderId="4" xfId="0" applyFont="1" applyFill="1" applyBorder="1"/>
    <xf numFmtId="49" fontId="6" fillId="3" borderId="4" xfId="0" applyNumberFormat="1" applyFont="1" applyFill="1" applyBorder="1" applyAlignment="1">
      <alignment horizontal="left"/>
    </xf>
    <xf numFmtId="49" fontId="8" fillId="0" borderId="4" xfId="0" applyNumberFormat="1" applyFont="1" applyBorder="1"/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</cellXfs>
  <cellStyles count="2">
    <cellStyle name="Normal" xfId="0" builtinId="0"/>
    <cellStyle name="Normal 3" xfId="1" xr:uid="{81D12BD1-68B9-48C7-B149-D2531D31F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66675</xdr:rowOff>
    </xdr:from>
    <xdr:to>
      <xdr:col>4</xdr:col>
      <xdr:colOff>1228725</xdr:colOff>
      <xdr:row>0</xdr:row>
      <xdr:rowOff>790575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E8D7C3-4394-4B20-A852-2A8EB5DF32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21812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8691-06D5-4E7B-A8BC-C0201C54FC41}">
  <sheetPr>
    <pageSetUpPr fitToPage="1"/>
  </sheetPr>
  <dimension ref="A1:U224"/>
  <sheetViews>
    <sheetView tabSelected="1" topLeftCell="C1" workbookViewId="0">
      <selection activeCell="R14" sqref="R14"/>
    </sheetView>
  </sheetViews>
  <sheetFormatPr defaultColWidth="8.85546875" defaultRowHeight="15" x14ac:dyDescent="0.25"/>
  <cols>
    <col min="1" max="2" width="8.85546875" hidden="1" customWidth="1"/>
    <col min="3" max="3" width="5.42578125" customWidth="1"/>
    <col min="4" max="4" width="10" customWidth="1"/>
    <col min="5" max="5" width="19.42578125" customWidth="1"/>
    <col min="6" max="6" width="45.42578125" customWidth="1"/>
    <col min="7" max="7" width="23.42578125" bestFit="1" customWidth="1"/>
    <col min="8" max="8" width="4.85546875" bestFit="1" customWidth="1"/>
    <col min="9" max="9" width="6.140625" customWidth="1"/>
    <col min="10" max="11" width="2.85546875" hidden="1" customWidth="1"/>
    <col min="12" max="12" width="3.140625" hidden="1" customWidth="1"/>
    <col min="13" max="13" width="6.42578125" hidden="1" customWidth="1"/>
    <col min="14" max="14" width="7.42578125" hidden="1" customWidth="1"/>
    <col min="15" max="15" width="7.85546875" hidden="1" customWidth="1"/>
    <col min="16" max="16" width="7.42578125" hidden="1" customWidth="1"/>
    <col min="17" max="17" width="9.140625" hidden="1" customWidth="1"/>
    <col min="18" max="20" width="9.140625" customWidth="1"/>
  </cols>
  <sheetData>
    <row r="1" spans="1:17" ht="69" customHeight="1" thickBot="1" x14ac:dyDescent="0.3">
      <c r="C1" s="63" t="s">
        <v>447</v>
      </c>
      <c r="D1" s="63"/>
      <c r="E1" s="63"/>
      <c r="F1" s="63"/>
      <c r="G1" s="63"/>
      <c r="H1" s="63"/>
    </row>
    <row r="2" spans="1:17" ht="17.25" thickBot="1" x14ac:dyDescent="0.35">
      <c r="C2" s="61" t="s">
        <v>0</v>
      </c>
      <c r="D2" s="62"/>
      <c r="E2" s="62"/>
      <c r="F2" s="62"/>
      <c r="G2" s="62"/>
      <c r="H2" s="62"/>
      <c r="I2" s="1"/>
      <c r="J2" s="2"/>
      <c r="K2" s="2"/>
      <c r="L2" s="3"/>
      <c r="M2" s="3"/>
      <c r="N2" s="4"/>
      <c r="O2" s="5"/>
      <c r="P2" s="6"/>
    </row>
    <row r="3" spans="1:17" ht="15.75" x14ac:dyDescent="0.3">
      <c r="C3" s="7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10" t="s">
        <v>6</v>
      </c>
      <c r="I3" s="11"/>
      <c r="J3" s="12" t="s">
        <v>7</v>
      </c>
      <c r="K3" s="12" t="s">
        <v>8</v>
      </c>
      <c r="L3" s="13" t="s">
        <v>9</v>
      </c>
      <c r="M3" s="13" t="s">
        <v>10</v>
      </c>
      <c r="N3" s="14" t="s">
        <v>11</v>
      </c>
      <c r="O3" s="15" t="s">
        <v>12</v>
      </c>
      <c r="P3" s="16" t="s">
        <v>13</v>
      </c>
    </row>
    <row r="4" spans="1:17" ht="15.75" x14ac:dyDescent="0.3">
      <c r="A4" t="str">
        <f t="shared" ref="A4:A20" si="0">LEFT(E4,5)</f>
        <v>XX010</v>
      </c>
      <c r="B4" s="17" t="str">
        <f t="shared" ref="B4:B27" si="1">RIGHT(A4,2)</f>
        <v>10</v>
      </c>
      <c r="C4" s="7">
        <v>1</v>
      </c>
      <c r="D4" s="17"/>
      <c r="E4" s="18" t="s">
        <v>14</v>
      </c>
      <c r="F4" s="19" t="s">
        <v>15</v>
      </c>
      <c r="G4" s="19" t="s">
        <v>16</v>
      </c>
      <c r="H4" s="19">
        <v>38</v>
      </c>
      <c r="I4" s="20"/>
      <c r="J4" s="12">
        <v>23</v>
      </c>
      <c r="K4" s="12">
        <v>12</v>
      </c>
      <c r="L4" s="17">
        <v>12</v>
      </c>
      <c r="M4" s="17">
        <v>5</v>
      </c>
      <c r="N4" s="14">
        <f t="shared" ref="N4" si="2">SUM(L4*K4*J4)/1728</f>
        <v>1.9166666666666667</v>
      </c>
      <c r="O4" s="15">
        <f>SUM(N4*D4)</f>
        <v>0</v>
      </c>
      <c r="P4" s="16">
        <f>SUM(M4*D4)</f>
        <v>0</v>
      </c>
      <c r="Q4">
        <f>SUM(H4*D4)</f>
        <v>0</v>
      </c>
    </row>
    <row r="5" spans="1:17" ht="15.75" x14ac:dyDescent="0.3">
      <c r="A5" t="str">
        <f>LEFT(E5,5)</f>
        <v>XX010</v>
      </c>
      <c r="B5" s="17" t="str">
        <f>RIGHT(A5,2)</f>
        <v>10</v>
      </c>
      <c r="C5" s="7">
        <f>C4+1</f>
        <v>2</v>
      </c>
      <c r="D5" s="17"/>
      <c r="E5" s="18" t="s">
        <v>17</v>
      </c>
      <c r="F5" s="19" t="s">
        <v>18</v>
      </c>
      <c r="G5" s="19" t="s">
        <v>19</v>
      </c>
      <c r="H5" s="19">
        <v>18</v>
      </c>
      <c r="I5" s="20"/>
      <c r="J5" s="12">
        <v>23</v>
      </c>
      <c r="K5" s="12">
        <v>12</v>
      </c>
      <c r="L5" s="17">
        <v>12</v>
      </c>
      <c r="M5" s="17">
        <v>5</v>
      </c>
      <c r="N5" s="14">
        <f>SUM(L5*K5*J5)/1728</f>
        <v>1.9166666666666667</v>
      </c>
      <c r="O5" s="15">
        <f>SUM(N5*D5)</f>
        <v>0</v>
      </c>
      <c r="P5" s="16">
        <f>SUM(M5*D5)</f>
        <v>0</v>
      </c>
      <c r="Q5">
        <f>SUM(H5*D5)</f>
        <v>0</v>
      </c>
    </row>
    <row r="6" spans="1:17" ht="15.75" x14ac:dyDescent="0.3">
      <c r="A6" t="str">
        <f>LEFT(E6,5)</f>
        <v>XX010</v>
      </c>
      <c r="B6" s="17" t="str">
        <f>RIGHT(A6,2)</f>
        <v>10</v>
      </c>
      <c r="C6" s="7">
        <f>C5+1</f>
        <v>3</v>
      </c>
      <c r="D6" s="17"/>
      <c r="E6" s="19" t="s">
        <v>20</v>
      </c>
      <c r="F6" s="19" t="s">
        <v>21</v>
      </c>
      <c r="G6" s="19" t="s">
        <v>19</v>
      </c>
      <c r="H6" s="19">
        <v>18</v>
      </c>
      <c r="I6" s="20"/>
      <c r="J6" s="12">
        <v>23</v>
      </c>
      <c r="K6" s="12">
        <v>12</v>
      </c>
      <c r="L6" s="17">
        <v>12</v>
      </c>
      <c r="M6" s="17">
        <v>5</v>
      </c>
      <c r="N6" s="14">
        <f>SUM(L6*K6*J6)/1728</f>
        <v>1.9166666666666667</v>
      </c>
      <c r="O6" s="15">
        <f>SUM(N6*D6)</f>
        <v>0</v>
      </c>
      <c r="P6" s="16">
        <f>SUM(M6*D6)</f>
        <v>0</v>
      </c>
      <c r="Q6">
        <f>SUM(H6*D6)</f>
        <v>0</v>
      </c>
    </row>
    <row r="7" spans="1:17" ht="15.75" x14ac:dyDescent="0.3">
      <c r="B7" s="17"/>
      <c r="C7" s="7">
        <f t="shared" ref="C7:C11" si="3">C6+1</f>
        <v>4</v>
      </c>
      <c r="D7" s="17"/>
      <c r="E7" s="19" t="s">
        <v>22</v>
      </c>
      <c r="F7" s="19" t="s">
        <v>23</v>
      </c>
      <c r="G7" s="19" t="s">
        <v>24</v>
      </c>
      <c r="H7" s="19">
        <v>18</v>
      </c>
      <c r="I7" s="20"/>
      <c r="J7" s="12"/>
      <c r="K7" s="12"/>
      <c r="L7" s="17"/>
      <c r="M7" s="17"/>
      <c r="N7" s="14"/>
      <c r="O7" s="15"/>
      <c r="P7" s="16"/>
    </row>
    <row r="8" spans="1:17" ht="15.75" x14ac:dyDescent="0.3">
      <c r="B8" s="17"/>
      <c r="C8" s="7">
        <f t="shared" si="3"/>
        <v>5</v>
      </c>
      <c r="D8" s="17"/>
      <c r="E8" s="18" t="s">
        <v>25</v>
      </c>
      <c r="F8" s="19" t="s">
        <v>26</v>
      </c>
      <c r="G8" s="19" t="s">
        <v>19</v>
      </c>
      <c r="H8" s="19">
        <v>18</v>
      </c>
      <c r="I8" s="20"/>
      <c r="J8" s="12"/>
      <c r="K8" s="12"/>
      <c r="L8" s="17"/>
      <c r="M8" s="17"/>
      <c r="N8" s="14"/>
      <c r="O8" s="15"/>
      <c r="P8" s="16"/>
    </row>
    <row r="9" spans="1:17" ht="15.75" x14ac:dyDescent="0.3">
      <c r="B9" s="17"/>
      <c r="C9" s="7">
        <f t="shared" si="3"/>
        <v>6</v>
      </c>
      <c r="D9" s="17"/>
      <c r="E9" s="19" t="s">
        <v>27</v>
      </c>
      <c r="F9" s="19" t="s">
        <v>28</v>
      </c>
      <c r="G9" s="19" t="s">
        <v>29</v>
      </c>
      <c r="H9" s="19">
        <v>8</v>
      </c>
      <c r="I9" s="20"/>
      <c r="J9" s="12"/>
      <c r="K9" s="12"/>
      <c r="L9" s="17"/>
      <c r="M9" s="17"/>
      <c r="N9" s="14"/>
      <c r="O9" s="15"/>
      <c r="P9" s="16"/>
    </row>
    <row r="10" spans="1:17" ht="15.75" x14ac:dyDescent="0.3">
      <c r="B10" s="17"/>
      <c r="C10" s="7">
        <f t="shared" si="3"/>
        <v>7</v>
      </c>
      <c r="D10" s="17"/>
      <c r="E10" s="19" t="s">
        <v>30</v>
      </c>
      <c r="F10" s="19" t="s">
        <v>31</v>
      </c>
      <c r="G10" s="19" t="s">
        <v>29</v>
      </c>
      <c r="H10" s="19">
        <v>8</v>
      </c>
      <c r="I10" s="20"/>
      <c r="J10" s="12"/>
      <c r="K10" s="12"/>
      <c r="L10" s="17"/>
      <c r="M10" s="17"/>
      <c r="N10" s="14"/>
      <c r="O10" s="15"/>
      <c r="P10" s="16"/>
    </row>
    <row r="11" spans="1:17" ht="15.75" x14ac:dyDescent="0.3">
      <c r="B11" s="17"/>
      <c r="C11" s="7">
        <f t="shared" si="3"/>
        <v>8</v>
      </c>
      <c r="D11" s="17"/>
      <c r="E11" s="19" t="s">
        <v>32</v>
      </c>
      <c r="F11" s="19" t="s">
        <v>33</v>
      </c>
      <c r="G11" s="19" t="s">
        <v>34</v>
      </c>
      <c r="H11" s="19">
        <v>6</v>
      </c>
      <c r="I11" s="20"/>
      <c r="J11" s="12"/>
      <c r="K11" s="12"/>
      <c r="L11" s="17"/>
      <c r="M11" s="17"/>
      <c r="N11" s="14"/>
      <c r="O11" s="15"/>
      <c r="P11" s="16"/>
    </row>
    <row r="12" spans="1:17" ht="16.5" thickBot="1" x14ac:dyDescent="0.35">
      <c r="B12" s="3"/>
      <c r="C12" s="2"/>
      <c r="D12" s="3"/>
      <c r="E12" s="21"/>
      <c r="F12" s="21"/>
      <c r="G12" s="21"/>
      <c r="H12" s="21"/>
      <c r="I12" s="20"/>
      <c r="J12" s="2"/>
      <c r="K12" s="2"/>
      <c r="L12" s="3"/>
      <c r="M12" s="3"/>
      <c r="N12" s="4"/>
      <c r="O12" s="5"/>
      <c r="P12" s="6"/>
    </row>
    <row r="13" spans="1:17" ht="17.25" thickBot="1" x14ac:dyDescent="0.35">
      <c r="C13" s="61" t="s">
        <v>35</v>
      </c>
      <c r="D13" s="62"/>
      <c r="E13" s="62"/>
      <c r="F13" s="62"/>
      <c r="G13" s="62"/>
      <c r="H13" s="62"/>
      <c r="I13" s="1"/>
      <c r="J13" s="2"/>
      <c r="K13" s="2"/>
      <c r="L13" s="3"/>
      <c r="M13" s="3"/>
      <c r="N13" s="4"/>
      <c r="O13" s="5"/>
      <c r="P13" s="6"/>
    </row>
    <row r="14" spans="1:17" ht="15.75" x14ac:dyDescent="0.3">
      <c r="C14" s="7" t="s">
        <v>1</v>
      </c>
      <c r="D14" s="9" t="s">
        <v>2</v>
      </c>
      <c r="E14" s="8" t="s">
        <v>3</v>
      </c>
      <c r="F14" s="8" t="s">
        <v>4</v>
      </c>
      <c r="G14" s="8" t="s">
        <v>5</v>
      </c>
      <c r="H14" s="10" t="s">
        <v>6</v>
      </c>
      <c r="I14" s="11"/>
      <c r="J14" s="12" t="s">
        <v>7</v>
      </c>
      <c r="K14" s="12" t="s">
        <v>8</v>
      </c>
      <c r="L14" s="13" t="s">
        <v>9</v>
      </c>
      <c r="M14" s="13" t="s">
        <v>10</v>
      </c>
      <c r="N14" s="14" t="s">
        <v>11</v>
      </c>
      <c r="O14" s="15" t="s">
        <v>12</v>
      </c>
      <c r="P14" s="16" t="s">
        <v>13</v>
      </c>
    </row>
    <row r="15" spans="1:17" ht="15.75" x14ac:dyDescent="0.3">
      <c r="A15" t="str">
        <f t="shared" ref="A15" si="4">LEFT(E15,5)</f>
        <v>XX010</v>
      </c>
      <c r="B15" s="17" t="str">
        <f t="shared" ref="B15" si="5">RIGHT(A15,2)</f>
        <v>10</v>
      </c>
      <c r="C15" s="7">
        <f>SUM(C11+1)</f>
        <v>9</v>
      </c>
      <c r="D15" s="17"/>
      <c r="E15" s="19" t="s">
        <v>36</v>
      </c>
      <c r="F15" s="19" t="s">
        <v>37</v>
      </c>
      <c r="G15" s="19" t="s">
        <v>16</v>
      </c>
      <c r="H15" s="19">
        <v>32</v>
      </c>
      <c r="I15" s="20"/>
      <c r="J15" s="12">
        <v>23</v>
      </c>
      <c r="K15" s="12">
        <v>12</v>
      </c>
      <c r="L15" s="17">
        <v>12</v>
      </c>
      <c r="M15" s="17">
        <v>5</v>
      </c>
      <c r="N15" s="14">
        <f t="shared" ref="N15" si="6">SUM(L15*K15*J15)/1728</f>
        <v>1.9166666666666667</v>
      </c>
      <c r="O15" s="15">
        <f>SUM(N15*D15)</f>
        <v>0</v>
      </c>
      <c r="P15" s="16">
        <f>SUM(M15*D15)</f>
        <v>0</v>
      </c>
      <c r="Q15">
        <f>SUM(H15*D15)</f>
        <v>0</v>
      </c>
    </row>
    <row r="16" spans="1:17" ht="15.75" x14ac:dyDescent="0.3">
      <c r="A16" t="str">
        <f>LEFT(E16,5)</f>
        <v>XX010</v>
      </c>
      <c r="B16" s="17" t="str">
        <f>RIGHT(A16,2)</f>
        <v>10</v>
      </c>
      <c r="C16" s="7">
        <f>C15+1</f>
        <v>10</v>
      </c>
      <c r="D16" s="17"/>
      <c r="E16" s="19" t="s">
        <v>38</v>
      </c>
      <c r="F16" s="19" t="s">
        <v>39</v>
      </c>
      <c r="G16" s="19" t="s">
        <v>16</v>
      </c>
      <c r="H16" s="19">
        <v>32</v>
      </c>
      <c r="I16" s="20"/>
      <c r="J16" s="12">
        <v>23</v>
      </c>
      <c r="K16" s="12">
        <v>12</v>
      </c>
      <c r="L16" s="17">
        <v>12</v>
      </c>
      <c r="M16" s="17">
        <v>5</v>
      </c>
      <c r="N16" s="14">
        <f>SUM(L16*K16*J16)/1728</f>
        <v>1.9166666666666667</v>
      </c>
      <c r="O16" s="15">
        <f>SUM(N16*D16)</f>
        <v>0</v>
      </c>
      <c r="P16" s="16">
        <f>SUM(M16*D16)</f>
        <v>0</v>
      </c>
      <c r="Q16">
        <f>SUM(H16*D16)</f>
        <v>0</v>
      </c>
    </row>
    <row r="17" spans="1:17" ht="15.75" x14ac:dyDescent="0.3">
      <c r="A17" t="str">
        <f>LEFT(E17,5)</f>
        <v>XX010</v>
      </c>
      <c r="B17" s="17" t="str">
        <f>RIGHT(A17,2)</f>
        <v>10</v>
      </c>
      <c r="C17" s="7">
        <f>C16+1</f>
        <v>11</v>
      </c>
      <c r="D17" s="17"/>
      <c r="E17" s="19" t="s">
        <v>40</v>
      </c>
      <c r="F17" s="19" t="s">
        <v>41</v>
      </c>
      <c r="G17" s="19" t="s">
        <v>16</v>
      </c>
      <c r="H17" s="19">
        <v>32</v>
      </c>
      <c r="I17" s="20"/>
      <c r="J17" s="12">
        <v>23</v>
      </c>
      <c r="K17" s="12">
        <v>12</v>
      </c>
      <c r="L17" s="17">
        <v>12</v>
      </c>
      <c r="M17" s="17">
        <v>5</v>
      </c>
      <c r="N17" s="14">
        <f>SUM(L17*K17*J17)/1728</f>
        <v>1.9166666666666667</v>
      </c>
      <c r="O17" s="15">
        <f>SUM(N17*D17)</f>
        <v>0</v>
      </c>
      <c r="P17" s="16">
        <f>SUM(M17*D17)</f>
        <v>0</v>
      </c>
      <c r="Q17">
        <f>SUM(H17*D17)</f>
        <v>0</v>
      </c>
    </row>
    <row r="18" spans="1:17" ht="15.75" x14ac:dyDescent="0.3">
      <c r="B18" s="17"/>
      <c r="C18" s="7">
        <f>C17+1</f>
        <v>12</v>
      </c>
      <c r="D18" s="17"/>
      <c r="E18" s="19" t="s">
        <v>42</v>
      </c>
      <c r="F18" s="19" t="s">
        <v>43</v>
      </c>
      <c r="G18" s="19" t="s">
        <v>16</v>
      </c>
      <c r="H18" s="19">
        <v>80</v>
      </c>
      <c r="I18" s="20"/>
      <c r="J18" s="12"/>
      <c r="K18" s="12"/>
      <c r="L18" s="17"/>
      <c r="M18" s="17"/>
      <c r="N18" s="14"/>
      <c r="O18" s="15"/>
      <c r="P18" s="16"/>
    </row>
    <row r="19" spans="1:17" ht="15.95" customHeight="1" thickBot="1" x14ac:dyDescent="0.35">
      <c r="A19" t="str">
        <f t="shared" si="0"/>
        <v/>
      </c>
      <c r="B19" s="17" t="str">
        <f t="shared" si="1"/>
        <v/>
      </c>
      <c r="C19" s="2"/>
      <c r="D19" s="3"/>
      <c r="E19" s="21"/>
      <c r="F19" s="21"/>
      <c r="G19" s="21"/>
      <c r="H19" s="21"/>
      <c r="I19" s="20"/>
      <c r="Q19">
        <f>SUM(H19*D19)</f>
        <v>0</v>
      </c>
    </row>
    <row r="20" spans="1:17" ht="17.25" thickBot="1" x14ac:dyDescent="0.35">
      <c r="A20" t="str">
        <f t="shared" si="0"/>
        <v/>
      </c>
      <c r="B20" s="17" t="str">
        <f t="shared" si="1"/>
        <v/>
      </c>
      <c r="C20" s="61" t="s">
        <v>44</v>
      </c>
      <c r="D20" s="62"/>
      <c r="E20" s="62"/>
      <c r="F20" s="62"/>
      <c r="G20" s="62"/>
      <c r="H20" s="62"/>
      <c r="I20" s="20"/>
    </row>
    <row r="21" spans="1:17" ht="15.75" x14ac:dyDescent="0.3">
      <c r="B21" s="17"/>
      <c r="C21" s="7" t="s">
        <v>1</v>
      </c>
      <c r="D21" s="9" t="s">
        <v>2</v>
      </c>
      <c r="E21" s="8" t="s">
        <v>3</v>
      </c>
      <c r="F21" s="8" t="s">
        <v>4</v>
      </c>
      <c r="G21" s="8" t="s">
        <v>5</v>
      </c>
      <c r="H21" s="10" t="s">
        <v>6</v>
      </c>
      <c r="I21" s="20"/>
      <c r="J21" s="12" t="s">
        <v>7</v>
      </c>
      <c r="K21" s="12" t="s">
        <v>8</v>
      </c>
      <c r="L21" s="13" t="s">
        <v>9</v>
      </c>
      <c r="M21" s="13" t="s">
        <v>10</v>
      </c>
      <c r="N21" s="14" t="s">
        <v>11</v>
      </c>
      <c r="O21" s="15" t="s">
        <v>12</v>
      </c>
      <c r="P21" s="16" t="s">
        <v>13</v>
      </c>
    </row>
    <row r="22" spans="1:17" ht="15.75" x14ac:dyDescent="0.3">
      <c r="A22" t="str">
        <f t="shared" ref="A22:A27" si="7">LEFT(E22,5)</f>
        <v>XX010</v>
      </c>
      <c r="B22" s="17" t="str">
        <f t="shared" si="1"/>
        <v>10</v>
      </c>
      <c r="C22" s="7">
        <f>C18+1</f>
        <v>13</v>
      </c>
      <c r="D22" s="9"/>
      <c r="E22" s="19" t="s">
        <v>45</v>
      </c>
      <c r="F22" s="19" t="s">
        <v>46</v>
      </c>
      <c r="G22" s="19" t="s">
        <v>24</v>
      </c>
      <c r="H22" s="19">
        <v>18</v>
      </c>
      <c r="I22" s="20"/>
      <c r="J22" s="12">
        <v>24</v>
      </c>
      <c r="K22" s="12">
        <v>24</v>
      </c>
      <c r="L22" s="17">
        <v>16</v>
      </c>
      <c r="M22" s="17">
        <v>10</v>
      </c>
      <c r="N22" s="14">
        <f t="shared" ref="N22:N25" si="8">SUM(L22*K22*J22)/1728</f>
        <v>5.333333333333333</v>
      </c>
      <c r="O22" s="15">
        <f>SUM(N22*D22)</f>
        <v>0</v>
      </c>
      <c r="P22" s="16">
        <f>SUM(M22*D22)</f>
        <v>0</v>
      </c>
      <c r="Q22">
        <v>0</v>
      </c>
    </row>
    <row r="23" spans="1:17" ht="15.75" x14ac:dyDescent="0.3">
      <c r="B23" s="17"/>
      <c r="C23" s="7">
        <f t="shared" ref="C23:C25" si="9">C22+1</f>
        <v>14</v>
      </c>
      <c r="D23" s="9"/>
      <c r="E23" s="19" t="s">
        <v>47</v>
      </c>
      <c r="F23" s="19" t="s">
        <v>48</v>
      </c>
      <c r="G23" s="19" t="s">
        <v>49</v>
      </c>
      <c r="H23" s="19">
        <v>2</v>
      </c>
      <c r="I23" s="20"/>
      <c r="J23" s="12">
        <v>24</v>
      </c>
      <c r="K23" s="12">
        <v>24</v>
      </c>
      <c r="L23" s="17">
        <v>16</v>
      </c>
      <c r="M23" s="17">
        <v>10</v>
      </c>
      <c r="N23" s="14">
        <f t="shared" si="8"/>
        <v>5.333333333333333</v>
      </c>
      <c r="O23" s="15">
        <f>SUM(N23*D23)</f>
        <v>0</v>
      </c>
      <c r="P23" s="16">
        <f>SUM(M23*D23)</f>
        <v>0</v>
      </c>
      <c r="Q23">
        <v>0</v>
      </c>
    </row>
    <row r="24" spans="1:17" ht="15.75" x14ac:dyDescent="0.3">
      <c r="A24" t="str">
        <f>LEFT(E24,5)</f>
        <v>XX010</v>
      </c>
      <c r="B24" s="17" t="str">
        <f>RIGHT(A24,2)</f>
        <v>10</v>
      </c>
      <c r="C24" s="7">
        <f t="shared" si="9"/>
        <v>15</v>
      </c>
      <c r="D24" s="9"/>
      <c r="E24" s="19" t="s">
        <v>50</v>
      </c>
      <c r="F24" s="19" t="s">
        <v>51</v>
      </c>
      <c r="G24" s="19" t="s">
        <v>24</v>
      </c>
      <c r="H24" s="19">
        <v>18</v>
      </c>
      <c r="I24" s="20"/>
      <c r="J24" s="12">
        <v>24</v>
      </c>
      <c r="K24" s="12">
        <v>24</v>
      </c>
      <c r="L24" s="17">
        <v>16</v>
      </c>
      <c r="M24" s="17">
        <v>10</v>
      </c>
      <c r="N24" s="14">
        <f t="shared" si="8"/>
        <v>5.333333333333333</v>
      </c>
      <c r="O24" s="15">
        <f>SUM(N24*D24)</f>
        <v>0</v>
      </c>
      <c r="P24" s="16">
        <f>SUM(M24*D24)</f>
        <v>0</v>
      </c>
      <c r="Q24">
        <v>0</v>
      </c>
    </row>
    <row r="25" spans="1:17" ht="15.75" x14ac:dyDescent="0.3">
      <c r="B25" s="17"/>
      <c r="C25" s="7">
        <f t="shared" si="9"/>
        <v>16</v>
      </c>
      <c r="D25" s="9"/>
      <c r="E25" s="19" t="s">
        <v>52</v>
      </c>
      <c r="F25" s="19" t="s">
        <v>53</v>
      </c>
      <c r="G25" s="19" t="s">
        <v>24</v>
      </c>
      <c r="H25" s="19">
        <v>18</v>
      </c>
      <c r="I25" s="20"/>
      <c r="J25" s="12">
        <v>24</v>
      </c>
      <c r="K25" s="12">
        <v>24</v>
      </c>
      <c r="L25" s="17">
        <v>16</v>
      </c>
      <c r="M25" s="17">
        <v>10</v>
      </c>
      <c r="N25" s="14">
        <f t="shared" si="8"/>
        <v>5.333333333333333</v>
      </c>
      <c r="O25" s="15">
        <f>SUM(N25*D25)</f>
        <v>0</v>
      </c>
      <c r="P25" s="16">
        <f>SUM(M25*D25)</f>
        <v>0</v>
      </c>
      <c r="Q25">
        <v>0</v>
      </c>
    </row>
    <row r="26" spans="1:17" ht="16.5" thickBot="1" x14ac:dyDescent="0.35">
      <c r="A26" t="str">
        <f t="shared" si="7"/>
        <v/>
      </c>
      <c r="B26" s="17" t="str">
        <f t="shared" si="1"/>
        <v/>
      </c>
      <c r="C26" s="2"/>
      <c r="D26" s="3"/>
      <c r="E26" s="21"/>
      <c r="F26" s="21"/>
      <c r="G26" s="21"/>
      <c r="H26" s="21"/>
      <c r="I26" s="20"/>
    </row>
    <row r="27" spans="1:17" ht="16.5" x14ac:dyDescent="0.3">
      <c r="A27" t="str">
        <f t="shared" si="7"/>
        <v/>
      </c>
      <c r="B27" s="17" t="str">
        <f t="shared" si="1"/>
        <v/>
      </c>
      <c r="C27" s="64" t="s">
        <v>54</v>
      </c>
      <c r="D27" s="65"/>
      <c r="E27" s="65"/>
      <c r="F27" s="65"/>
      <c r="G27" s="65"/>
      <c r="H27" s="65"/>
      <c r="I27" s="20"/>
      <c r="J27" s="2"/>
      <c r="K27" s="2"/>
      <c r="L27" s="3"/>
      <c r="M27" s="3"/>
      <c r="N27" s="4"/>
      <c r="O27" s="5"/>
      <c r="P27" s="6"/>
    </row>
    <row r="28" spans="1:17" ht="15.75" x14ac:dyDescent="0.3">
      <c r="B28" s="17"/>
      <c r="C28" s="12" t="s">
        <v>1</v>
      </c>
      <c r="D28" s="17" t="s">
        <v>2</v>
      </c>
      <c r="E28" s="13" t="s">
        <v>3</v>
      </c>
      <c r="F28" s="13" t="s">
        <v>4</v>
      </c>
      <c r="G28" s="13" t="s">
        <v>5</v>
      </c>
      <c r="H28" s="17" t="s">
        <v>6</v>
      </c>
      <c r="I28" s="20"/>
      <c r="J28" s="12" t="s">
        <v>7</v>
      </c>
      <c r="K28" s="12" t="s">
        <v>8</v>
      </c>
      <c r="L28" s="13" t="s">
        <v>9</v>
      </c>
      <c r="M28" s="13" t="s">
        <v>10</v>
      </c>
      <c r="N28" s="14" t="s">
        <v>11</v>
      </c>
      <c r="O28" s="15" t="s">
        <v>12</v>
      </c>
      <c r="P28" s="16" t="s">
        <v>13</v>
      </c>
    </row>
    <row r="29" spans="1:17" ht="15.75" x14ac:dyDescent="0.3">
      <c r="A29" t="str">
        <f t="shared" ref="A29:A36" si="10">LEFT(E29,5)</f>
        <v>XX010</v>
      </c>
      <c r="B29" s="17" t="str">
        <f t="shared" ref="B29:B36" si="11">RIGHT(A29,2)</f>
        <v>10</v>
      </c>
      <c r="C29" s="12">
        <f>C25+1</f>
        <v>17</v>
      </c>
      <c r="D29" s="17"/>
      <c r="E29" s="18" t="s">
        <v>55</v>
      </c>
      <c r="F29" s="18" t="s">
        <v>56</v>
      </c>
      <c r="G29" s="18" t="s">
        <v>57</v>
      </c>
      <c r="H29" s="23">
        <v>6</v>
      </c>
      <c r="I29" s="20"/>
      <c r="J29" s="12"/>
      <c r="K29" s="12"/>
      <c r="L29" s="17"/>
      <c r="M29" s="17"/>
      <c r="N29" s="14"/>
      <c r="O29" s="15"/>
      <c r="P29" s="16"/>
      <c r="Q29">
        <f>SUM(H29*D29)</f>
        <v>0</v>
      </c>
    </row>
    <row r="30" spans="1:17" ht="15.75" x14ac:dyDescent="0.3">
      <c r="A30" t="str">
        <f t="shared" si="10"/>
        <v>XX010</v>
      </c>
      <c r="B30" s="17" t="str">
        <f t="shared" si="11"/>
        <v>10</v>
      </c>
      <c r="C30" s="12">
        <f t="shared" ref="C30:C68" si="12">C29+1</f>
        <v>18</v>
      </c>
      <c r="D30" s="17"/>
      <c r="E30" s="18" t="s">
        <v>58</v>
      </c>
      <c r="F30" s="18" t="s">
        <v>59</v>
      </c>
      <c r="G30" s="18" t="s">
        <v>57</v>
      </c>
      <c r="H30" s="23">
        <v>6</v>
      </c>
      <c r="I30" s="20"/>
      <c r="J30" s="12"/>
      <c r="K30" s="12"/>
      <c r="L30" s="17"/>
      <c r="M30" s="17"/>
      <c r="N30" s="14"/>
      <c r="O30" s="15"/>
      <c r="P30" s="16"/>
    </row>
    <row r="31" spans="1:17" ht="15.75" x14ac:dyDescent="0.3">
      <c r="A31" t="str">
        <f t="shared" si="10"/>
        <v>XX010</v>
      </c>
      <c r="B31" s="17" t="str">
        <f t="shared" si="11"/>
        <v>10</v>
      </c>
      <c r="C31" s="12">
        <f t="shared" si="12"/>
        <v>19</v>
      </c>
      <c r="D31" s="17"/>
      <c r="E31" s="18" t="s">
        <v>60</v>
      </c>
      <c r="F31" s="18" t="s">
        <v>61</v>
      </c>
      <c r="G31" s="18" t="s">
        <v>57</v>
      </c>
      <c r="H31" s="23">
        <v>6</v>
      </c>
      <c r="I31" s="20"/>
      <c r="J31" s="12">
        <v>24</v>
      </c>
      <c r="K31" s="12">
        <v>12</v>
      </c>
      <c r="L31" s="17">
        <v>40</v>
      </c>
      <c r="M31" s="17">
        <v>15</v>
      </c>
      <c r="N31" s="14">
        <f>SUM(L31*K31*J31)/1728</f>
        <v>6.666666666666667</v>
      </c>
      <c r="O31" s="15">
        <f>SUM(N31*D31)</f>
        <v>0</v>
      </c>
      <c r="P31" s="16">
        <f>SUM(M31*D31)</f>
        <v>0</v>
      </c>
      <c r="Q31">
        <f>SUM(H31*D31)</f>
        <v>0</v>
      </c>
    </row>
    <row r="32" spans="1:17" ht="15.75" x14ac:dyDescent="0.3">
      <c r="A32" t="str">
        <f t="shared" si="10"/>
        <v>XX010</v>
      </c>
      <c r="B32" s="17" t="str">
        <f t="shared" si="11"/>
        <v>10</v>
      </c>
      <c r="C32" s="12">
        <f t="shared" si="12"/>
        <v>20</v>
      </c>
      <c r="D32" s="17"/>
      <c r="E32" s="18" t="s">
        <v>62</v>
      </c>
      <c r="F32" s="18" t="s">
        <v>63</v>
      </c>
      <c r="G32" s="18" t="s">
        <v>57</v>
      </c>
      <c r="H32" s="23">
        <v>6</v>
      </c>
      <c r="I32" s="20"/>
      <c r="J32" s="12">
        <v>24</v>
      </c>
      <c r="K32" s="12">
        <v>12</v>
      </c>
      <c r="L32" s="17">
        <v>40</v>
      </c>
      <c r="M32" s="17">
        <v>15</v>
      </c>
      <c r="N32" s="14">
        <f>SUM(L32*K32*J32)/1728</f>
        <v>6.666666666666667</v>
      </c>
      <c r="O32" s="15">
        <f>SUM(N32*D32)</f>
        <v>0</v>
      </c>
      <c r="P32" s="16">
        <f>SUM(M32*D32)</f>
        <v>0</v>
      </c>
      <c r="Q32">
        <f>SUM(H32*D32)</f>
        <v>0</v>
      </c>
    </row>
    <row r="33" spans="1:17" ht="15.75" x14ac:dyDescent="0.3">
      <c r="A33" t="str">
        <f t="shared" si="10"/>
        <v>XX010</v>
      </c>
      <c r="B33" s="17" t="str">
        <f t="shared" si="11"/>
        <v>10</v>
      </c>
      <c r="C33" s="12">
        <f t="shared" si="12"/>
        <v>21</v>
      </c>
      <c r="D33" s="17"/>
      <c r="E33" s="18" t="s">
        <v>62</v>
      </c>
      <c r="F33" s="18" t="s">
        <v>64</v>
      </c>
      <c r="G33" s="18" t="s">
        <v>57</v>
      </c>
      <c r="H33" s="23">
        <v>6</v>
      </c>
      <c r="I33" s="20"/>
      <c r="J33" s="12"/>
      <c r="K33" s="12"/>
      <c r="L33" s="17"/>
      <c r="M33" s="17"/>
      <c r="N33" s="14"/>
      <c r="O33" s="15"/>
      <c r="P33" s="16"/>
    </row>
    <row r="34" spans="1:17" ht="15.75" x14ac:dyDescent="0.3">
      <c r="A34" t="str">
        <f t="shared" si="10"/>
        <v>XX010</v>
      </c>
      <c r="B34" s="17" t="str">
        <f t="shared" si="11"/>
        <v>10</v>
      </c>
      <c r="C34" s="12">
        <f t="shared" si="12"/>
        <v>22</v>
      </c>
      <c r="D34" s="17"/>
      <c r="E34" s="18" t="s">
        <v>65</v>
      </c>
      <c r="F34" s="18" t="s">
        <v>66</v>
      </c>
      <c r="G34" s="18" t="s">
        <v>57</v>
      </c>
      <c r="H34" s="23">
        <v>6</v>
      </c>
      <c r="I34" s="20"/>
      <c r="J34" s="12"/>
      <c r="K34" s="12"/>
      <c r="L34" s="17"/>
      <c r="M34" s="17"/>
      <c r="N34" s="14"/>
      <c r="O34" s="15"/>
      <c r="P34" s="16"/>
    </row>
    <row r="35" spans="1:17" ht="15.95" customHeight="1" x14ac:dyDescent="0.3">
      <c r="A35" t="str">
        <f t="shared" si="10"/>
        <v>XX010</v>
      </c>
      <c r="B35" s="17" t="str">
        <f t="shared" si="11"/>
        <v>10</v>
      </c>
      <c r="C35" s="12">
        <f t="shared" si="12"/>
        <v>23</v>
      </c>
      <c r="D35" s="17"/>
      <c r="E35" s="18" t="s">
        <v>67</v>
      </c>
      <c r="F35" s="18" t="s">
        <v>68</v>
      </c>
      <c r="G35" s="18" t="s">
        <v>69</v>
      </c>
      <c r="H35" s="23">
        <v>4</v>
      </c>
      <c r="I35" s="20"/>
      <c r="J35" s="12"/>
      <c r="K35" s="12"/>
      <c r="L35" s="17"/>
      <c r="M35" s="17"/>
      <c r="N35" s="14"/>
      <c r="O35" s="15"/>
      <c r="P35" s="16"/>
    </row>
    <row r="36" spans="1:17" ht="15.75" x14ac:dyDescent="0.3">
      <c r="A36" t="str">
        <f t="shared" si="10"/>
        <v>XX010</v>
      </c>
      <c r="B36" s="17" t="str">
        <f t="shared" si="11"/>
        <v>10</v>
      </c>
      <c r="C36" s="12">
        <f t="shared" si="12"/>
        <v>24</v>
      </c>
      <c r="D36" s="17"/>
      <c r="E36" s="18" t="s">
        <v>70</v>
      </c>
      <c r="F36" s="18" t="s">
        <v>71</v>
      </c>
      <c r="G36" s="18" t="s">
        <v>72</v>
      </c>
      <c r="H36" s="23">
        <v>2</v>
      </c>
      <c r="I36" s="20"/>
      <c r="J36" s="12"/>
      <c r="K36" s="12"/>
      <c r="L36" s="17"/>
      <c r="M36" s="17"/>
      <c r="N36" s="14"/>
      <c r="O36" s="15"/>
      <c r="P36" s="16"/>
    </row>
    <row r="37" spans="1:17" ht="15.75" x14ac:dyDescent="0.3">
      <c r="B37" s="17"/>
      <c r="C37" s="12">
        <f t="shared" si="12"/>
        <v>25</v>
      </c>
      <c r="D37" s="17"/>
      <c r="E37" s="18" t="s">
        <v>73</v>
      </c>
      <c r="F37" s="18" t="s">
        <v>74</v>
      </c>
      <c r="G37" s="18" t="s">
        <v>19</v>
      </c>
      <c r="H37" s="23">
        <v>30</v>
      </c>
      <c r="I37" s="20"/>
      <c r="J37" s="12"/>
      <c r="K37" s="12"/>
      <c r="L37" s="17"/>
      <c r="M37" s="17"/>
      <c r="N37" s="14"/>
      <c r="O37" s="15"/>
      <c r="P37" s="16"/>
    </row>
    <row r="38" spans="1:17" ht="15.75" x14ac:dyDescent="0.3">
      <c r="B38" s="17"/>
      <c r="C38" s="12">
        <f t="shared" si="12"/>
        <v>26</v>
      </c>
      <c r="D38" s="17"/>
      <c r="E38" s="18" t="s">
        <v>75</v>
      </c>
      <c r="F38" s="18" t="s">
        <v>76</v>
      </c>
      <c r="G38" s="18" t="s">
        <v>19</v>
      </c>
      <c r="H38" s="23">
        <v>30</v>
      </c>
      <c r="I38" s="20"/>
      <c r="J38" s="12"/>
      <c r="K38" s="12"/>
      <c r="L38" s="17"/>
      <c r="M38" s="17"/>
      <c r="N38" s="14"/>
      <c r="O38" s="15"/>
      <c r="P38" s="16"/>
    </row>
    <row r="39" spans="1:17" ht="15.75" x14ac:dyDescent="0.3">
      <c r="B39" s="17"/>
      <c r="C39" s="12">
        <f>C38+1</f>
        <v>27</v>
      </c>
      <c r="D39" s="17"/>
      <c r="E39" s="18" t="s">
        <v>77</v>
      </c>
      <c r="F39" s="18" t="s">
        <v>78</v>
      </c>
      <c r="G39" s="18" t="s">
        <v>19</v>
      </c>
      <c r="H39" s="23">
        <v>30</v>
      </c>
      <c r="I39" s="20"/>
      <c r="J39" s="12"/>
      <c r="K39" s="12"/>
      <c r="L39" s="17"/>
      <c r="M39" s="17"/>
      <c r="N39" s="14"/>
      <c r="O39" s="15"/>
      <c r="P39" s="16"/>
    </row>
    <row r="40" spans="1:17" ht="15.75" x14ac:dyDescent="0.3">
      <c r="B40" s="17"/>
      <c r="C40" s="12">
        <f>C39+1</f>
        <v>28</v>
      </c>
      <c r="D40" s="17"/>
      <c r="E40" s="18" t="s">
        <v>79</v>
      </c>
      <c r="F40" s="18" t="s">
        <v>80</v>
      </c>
      <c r="G40" s="18" t="s">
        <v>57</v>
      </c>
      <c r="H40" s="23">
        <v>12</v>
      </c>
      <c r="I40" s="20"/>
      <c r="J40" s="12"/>
      <c r="K40" s="12"/>
      <c r="L40" s="17"/>
      <c r="M40" s="17"/>
      <c r="N40" s="14"/>
      <c r="O40" s="15"/>
      <c r="P40" s="16"/>
    </row>
    <row r="41" spans="1:17" ht="15.75" x14ac:dyDescent="0.3">
      <c r="B41" s="17"/>
      <c r="C41" s="12">
        <f t="shared" si="12"/>
        <v>29</v>
      </c>
      <c r="D41" s="17"/>
      <c r="E41" s="18" t="s">
        <v>81</v>
      </c>
      <c r="F41" s="18" t="s">
        <v>82</v>
      </c>
      <c r="G41" s="18" t="s">
        <v>57</v>
      </c>
      <c r="H41" s="23">
        <v>12</v>
      </c>
      <c r="I41" s="20"/>
      <c r="J41" s="12"/>
      <c r="K41" s="12"/>
      <c r="L41" s="17"/>
      <c r="M41" s="17"/>
      <c r="N41" s="14"/>
      <c r="O41" s="15"/>
      <c r="P41" s="16"/>
    </row>
    <row r="42" spans="1:17" ht="15.75" x14ac:dyDescent="0.3">
      <c r="B42" s="17"/>
      <c r="C42" s="12">
        <f t="shared" si="12"/>
        <v>30</v>
      </c>
      <c r="D42" s="17"/>
      <c r="E42" s="18" t="s">
        <v>83</v>
      </c>
      <c r="F42" s="18" t="s">
        <v>84</v>
      </c>
      <c r="G42" s="18" t="s">
        <v>57</v>
      </c>
      <c r="H42" s="23">
        <v>12</v>
      </c>
      <c r="I42" s="20"/>
      <c r="J42" s="12"/>
      <c r="K42" s="12"/>
      <c r="L42" s="17"/>
      <c r="M42" s="17"/>
      <c r="N42" s="14"/>
      <c r="O42" s="15"/>
      <c r="P42" s="16"/>
    </row>
    <row r="43" spans="1:17" ht="15.75" x14ac:dyDescent="0.3">
      <c r="B43" s="17"/>
      <c r="C43" s="12">
        <f t="shared" si="12"/>
        <v>31</v>
      </c>
      <c r="D43" s="17"/>
      <c r="E43" s="18" t="s">
        <v>85</v>
      </c>
      <c r="F43" s="18" t="s">
        <v>86</v>
      </c>
      <c r="G43" s="18" t="s">
        <v>19</v>
      </c>
      <c r="H43" s="23">
        <v>30</v>
      </c>
      <c r="I43" s="20"/>
      <c r="J43" s="12"/>
      <c r="K43" s="12"/>
      <c r="L43" s="17"/>
      <c r="M43" s="17"/>
      <c r="N43" s="14"/>
      <c r="O43" s="15"/>
      <c r="P43" s="16"/>
    </row>
    <row r="44" spans="1:17" ht="15.75" x14ac:dyDescent="0.3">
      <c r="B44" s="17"/>
      <c r="C44" s="12">
        <f t="shared" si="12"/>
        <v>32</v>
      </c>
      <c r="D44" s="17"/>
      <c r="E44" s="18" t="s">
        <v>87</v>
      </c>
      <c r="F44" s="18" t="s">
        <v>88</v>
      </c>
      <c r="G44" s="18" t="s">
        <v>19</v>
      </c>
      <c r="H44" s="23">
        <v>30</v>
      </c>
      <c r="I44" s="20"/>
      <c r="J44" s="12"/>
      <c r="K44" s="12"/>
      <c r="L44" s="17"/>
      <c r="M44" s="17"/>
      <c r="N44" s="14"/>
      <c r="O44" s="15"/>
      <c r="P44" s="16"/>
    </row>
    <row r="45" spans="1:17" ht="15.75" x14ac:dyDescent="0.3">
      <c r="B45" s="17"/>
      <c r="C45" s="12">
        <f t="shared" si="12"/>
        <v>33</v>
      </c>
      <c r="D45" s="17"/>
      <c r="E45" s="18" t="s">
        <v>89</v>
      </c>
      <c r="F45" s="18" t="s">
        <v>90</v>
      </c>
      <c r="G45" s="18" t="s">
        <v>57</v>
      </c>
      <c r="H45" s="23">
        <v>12</v>
      </c>
      <c r="I45" s="20"/>
      <c r="J45" s="12"/>
      <c r="K45" s="12"/>
      <c r="L45" s="17"/>
      <c r="M45" s="17"/>
      <c r="N45" s="14"/>
      <c r="O45" s="15"/>
      <c r="P45" s="16"/>
    </row>
    <row r="46" spans="1:17" ht="15.75" x14ac:dyDescent="0.3">
      <c r="B46" s="17"/>
      <c r="C46" s="12">
        <f t="shared" si="12"/>
        <v>34</v>
      </c>
      <c r="D46" s="17"/>
      <c r="E46" s="18" t="s">
        <v>91</v>
      </c>
      <c r="F46" s="18" t="s">
        <v>92</v>
      </c>
      <c r="G46" s="18" t="s">
        <v>19</v>
      </c>
      <c r="H46" s="23">
        <v>30</v>
      </c>
      <c r="J46" s="24"/>
      <c r="K46" s="24"/>
      <c r="L46" s="24"/>
      <c r="M46" s="24"/>
      <c r="N46" s="24"/>
      <c r="O46" s="24"/>
      <c r="P46" s="24"/>
    </row>
    <row r="47" spans="1:17" ht="15.75" x14ac:dyDescent="0.3">
      <c r="A47" t="str">
        <f>LEFT(E47,5)</f>
        <v>XX015</v>
      </c>
      <c r="B47" s="17" t="str">
        <f>RIGHT(A47,2)</f>
        <v>15</v>
      </c>
      <c r="C47" s="12">
        <f t="shared" si="12"/>
        <v>35</v>
      </c>
      <c r="D47" s="17"/>
      <c r="E47" s="18" t="s">
        <v>93</v>
      </c>
      <c r="F47" s="18" t="s">
        <v>94</v>
      </c>
      <c r="G47" s="18" t="s">
        <v>19</v>
      </c>
      <c r="H47" s="23">
        <v>30</v>
      </c>
      <c r="I47" s="20"/>
      <c r="J47" s="12"/>
      <c r="K47" s="12"/>
      <c r="L47" s="17"/>
      <c r="M47" s="17"/>
      <c r="N47" s="14"/>
      <c r="O47" s="15"/>
      <c r="P47" s="16"/>
      <c r="Q47">
        <f>SUM(H47*D47)</f>
        <v>0</v>
      </c>
    </row>
    <row r="48" spans="1:17" ht="15.75" x14ac:dyDescent="0.3">
      <c r="B48" s="17"/>
      <c r="C48" s="12">
        <f t="shared" si="12"/>
        <v>36</v>
      </c>
      <c r="D48" s="17"/>
      <c r="E48" s="18" t="s">
        <v>95</v>
      </c>
      <c r="F48" s="18" t="s">
        <v>96</v>
      </c>
      <c r="G48" s="18" t="s">
        <v>57</v>
      </c>
      <c r="H48" s="23">
        <v>12</v>
      </c>
      <c r="I48" s="20"/>
      <c r="J48" s="12"/>
      <c r="K48" s="12"/>
      <c r="L48" s="17"/>
      <c r="M48" s="17"/>
      <c r="N48" s="14"/>
      <c r="O48" s="15"/>
      <c r="P48" s="16"/>
    </row>
    <row r="49" spans="1:16" ht="15.75" x14ac:dyDescent="0.3">
      <c r="B49" s="17"/>
      <c r="C49" s="12">
        <f t="shared" si="12"/>
        <v>37</v>
      </c>
      <c r="D49" s="17"/>
      <c r="E49" s="25" t="s">
        <v>97</v>
      </c>
      <c r="F49" s="18" t="s">
        <v>98</v>
      </c>
      <c r="G49" s="18" t="s">
        <v>19</v>
      </c>
      <c r="H49" s="23">
        <v>30</v>
      </c>
      <c r="I49" s="20"/>
      <c r="J49" s="12"/>
      <c r="K49" s="12"/>
      <c r="L49" s="17"/>
      <c r="M49" s="17"/>
      <c r="N49" s="14"/>
      <c r="O49" s="15"/>
      <c r="P49" s="16"/>
    </row>
    <row r="50" spans="1:16" ht="15.75" x14ac:dyDescent="0.3">
      <c r="A50" t="str">
        <f>LEFT(E50,5)</f>
        <v>XX018</v>
      </c>
      <c r="B50" s="17" t="str">
        <f>RIGHT(A50,2)</f>
        <v>18</v>
      </c>
      <c r="C50" s="12">
        <f t="shared" si="12"/>
        <v>38</v>
      </c>
      <c r="D50" s="17"/>
      <c r="E50" s="18" t="s">
        <v>99</v>
      </c>
      <c r="F50" s="18" t="s">
        <v>100</v>
      </c>
      <c r="G50" s="18" t="s">
        <v>19</v>
      </c>
      <c r="H50" s="23">
        <v>30</v>
      </c>
      <c r="I50" s="20"/>
      <c r="J50" s="12"/>
      <c r="K50" s="12"/>
      <c r="L50" s="17"/>
      <c r="M50" s="17"/>
      <c r="N50" s="14"/>
      <c r="O50" s="15"/>
      <c r="P50" s="16"/>
    </row>
    <row r="51" spans="1:16" ht="15.75" x14ac:dyDescent="0.3">
      <c r="B51" s="17"/>
      <c r="C51" s="12">
        <f t="shared" si="12"/>
        <v>39</v>
      </c>
      <c r="D51" s="17"/>
      <c r="E51" s="18" t="s">
        <v>101</v>
      </c>
      <c r="F51" s="18" t="s">
        <v>102</v>
      </c>
      <c r="G51" s="18" t="s">
        <v>19</v>
      </c>
      <c r="H51" s="23">
        <v>30</v>
      </c>
      <c r="I51" s="20"/>
      <c r="J51" s="12"/>
      <c r="K51" s="12"/>
      <c r="L51" s="17"/>
      <c r="M51" s="17"/>
      <c r="N51" s="14"/>
      <c r="O51" s="15"/>
      <c r="P51" s="16"/>
    </row>
    <row r="52" spans="1:16" ht="15.75" x14ac:dyDescent="0.3">
      <c r="B52" s="17"/>
      <c r="C52" s="12">
        <f t="shared" si="12"/>
        <v>40</v>
      </c>
      <c r="D52" s="17"/>
      <c r="E52" s="18" t="s">
        <v>103</v>
      </c>
      <c r="F52" s="18" t="s">
        <v>104</v>
      </c>
      <c r="G52" s="18" t="s">
        <v>19</v>
      </c>
      <c r="H52" s="23">
        <v>30</v>
      </c>
      <c r="I52" s="20"/>
      <c r="J52" s="12"/>
      <c r="K52" s="12"/>
      <c r="L52" s="17"/>
      <c r="M52" s="17"/>
      <c r="N52" s="14"/>
      <c r="O52" s="15"/>
      <c r="P52" s="16"/>
    </row>
    <row r="53" spans="1:16" ht="15.75" x14ac:dyDescent="0.3">
      <c r="B53" s="17"/>
      <c r="C53" s="12">
        <f t="shared" si="12"/>
        <v>41</v>
      </c>
      <c r="D53" s="17"/>
      <c r="E53" s="18" t="s">
        <v>105</v>
      </c>
      <c r="F53" s="18" t="s">
        <v>106</v>
      </c>
      <c r="G53" s="18" t="s">
        <v>19</v>
      </c>
      <c r="H53" s="23">
        <v>30</v>
      </c>
      <c r="I53" s="20"/>
      <c r="J53" s="12"/>
      <c r="K53" s="12"/>
      <c r="L53" s="17"/>
      <c r="M53" s="17"/>
      <c r="N53" s="14"/>
      <c r="O53" s="15"/>
      <c r="P53" s="16"/>
    </row>
    <row r="54" spans="1:16" ht="15.75" x14ac:dyDescent="0.3">
      <c r="B54" s="17"/>
      <c r="C54" s="12">
        <f t="shared" si="12"/>
        <v>42</v>
      </c>
      <c r="D54" s="17"/>
      <c r="E54" s="18" t="s">
        <v>107</v>
      </c>
      <c r="F54" s="18" t="s">
        <v>108</v>
      </c>
      <c r="G54" s="18" t="s">
        <v>19</v>
      </c>
      <c r="H54" s="23">
        <v>30</v>
      </c>
      <c r="I54" s="20"/>
      <c r="J54" s="12"/>
      <c r="K54" s="12"/>
      <c r="L54" s="17"/>
      <c r="M54" s="17"/>
      <c r="N54" s="14"/>
      <c r="O54" s="15"/>
      <c r="P54" s="16"/>
    </row>
    <row r="55" spans="1:16" ht="15.75" x14ac:dyDescent="0.3">
      <c r="B55" s="17"/>
      <c r="C55" s="12">
        <f t="shared" si="12"/>
        <v>43</v>
      </c>
      <c r="D55" s="17"/>
      <c r="E55" s="18" t="s">
        <v>109</v>
      </c>
      <c r="F55" s="18" t="s">
        <v>110</v>
      </c>
      <c r="G55" s="18" t="s">
        <v>19</v>
      </c>
      <c r="H55" s="23">
        <v>30</v>
      </c>
      <c r="I55" s="20"/>
      <c r="J55" s="12"/>
      <c r="K55" s="12"/>
      <c r="L55" s="17"/>
      <c r="M55" s="17"/>
      <c r="N55" s="14"/>
      <c r="O55" s="15"/>
      <c r="P55" s="16"/>
    </row>
    <row r="56" spans="1:16" ht="15.75" x14ac:dyDescent="0.3">
      <c r="B56" s="17"/>
      <c r="C56" s="12">
        <f t="shared" si="12"/>
        <v>44</v>
      </c>
      <c r="D56" s="17"/>
      <c r="E56" s="18" t="s">
        <v>111</v>
      </c>
      <c r="F56" s="18" t="s">
        <v>112</v>
      </c>
      <c r="G56" s="18" t="s">
        <v>19</v>
      </c>
      <c r="H56" s="23">
        <v>30</v>
      </c>
      <c r="I56" s="20"/>
      <c r="J56" s="12"/>
      <c r="K56" s="12"/>
      <c r="L56" s="17"/>
      <c r="M56" s="17"/>
      <c r="N56" s="14"/>
      <c r="O56" s="15"/>
      <c r="P56" s="16"/>
    </row>
    <row r="57" spans="1:16" ht="15.75" x14ac:dyDescent="0.3">
      <c r="B57" s="17"/>
      <c r="C57" s="12">
        <f t="shared" si="12"/>
        <v>45</v>
      </c>
      <c r="D57" s="17"/>
      <c r="E57" s="18" t="s">
        <v>113</v>
      </c>
      <c r="F57" s="18" t="s">
        <v>114</v>
      </c>
      <c r="G57" s="18" t="s">
        <v>19</v>
      </c>
      <c r="H57" s="23">
        <v>30</v>
      </c>
      <c r="I57" s="20"/>
      <c r="J57" s="12"/>
      <c r="K57" s="12"/>
      <c r="L57" s="17"/>
      <c r="M57" s="17"/>
      <c r="N57" s="14"/>
      <c r="O57" s="15"/>
      <c r="P57" s="16"/>
    </row>
    <row r="58" spans="1:16" ht="15.75" x14ac:dyDescent="0.3">
      <c r="B58" s="17"/>
      <c r="C58" s="12">
        <f t="shared" si="12"/>
        <v>46</v>
      </c>
      <c r="D58" s="17"/>
      <c r="E58" s="18" t="s">
        <v>115</v>
      </c>
      <c r="F58" s="18" t="s">
        <v>116</v>
      </c>
      <c r="G58" s="18" t="s">
        <v>19</v>
      </c>
      <c r="H58" s="23">
        <v>30</v>
      </c>
      <c r="I58" s="20"/>
      <c r="J58" s="12"/>
      <c r="K58" s="12"/>
      <c r="L58" s="17"/>
      <c r="M58" s="17"/>
      <c r="N58" s="14"/>
      <c r="O58" s="15"/>
      <c r="P58" s="16"/>
    </row>
    <row r="59" spans="1:16" ht="15" customHeight="1" x14ac:dyDescent="0.3">
      <c r="B59" s="17"/>
      <c r="C59" s="12">
        <f t="shared" si="12"/>
        <v>47</v>
      </c>
      <c r="D59" s="17"/>
      <c r="E59" s="18" t="s">
        <v>117</v>
      </c>
      <c r="F59" s="18" t="s">
        <v>118</v>
      </c>
      <c r="G59" s="18" t="s">
        <v>19</v>
      </c>
      <c r="H59" s="23">
        <v>30</v>
      </c>
      <c r="I59" s="20"/>
      <c r="J59" s="12"/>
      <c r="K59" s="12"/>
      <c r="L59" s="17"/>
      <c r="M59" s="17"/>
      <c r="N59" s="14"/>
      <c r="O59" s="15"/>
      <c r="P59" s="16"/>
    </row>
    <row r="60" spans="1:16" ht="15.75" x14ac:dyDescent="0.3">
      <c r="B60" s="17"/>
      <c r="C60" s="12">
        <f t="shared" si="12"/>
        <v>48</v>
      </c>
      <c r="D60" s="17"/>
      <c r="E60" s="18" t="s">
        <v>119</v>
      </c>
      <c r="F60" s="18" t="s">
        <v>120</v>
      </c>
      <c r="G60" s="18" t="s">
        <v>19</v>
      </c>
      <c r="H60" s="23">
        <v>30</v>
      </c>
      <c r="I60" s="20"/>
      <c r="J60" s="12"/>
      <c r="K60" s="12"/>
      <c r="L60" s="17"/>
      <c r="M60" s="17"/>
      <c r="N60" s="14"/>
      <c r="O60" s="15"/>
      <c r="P60" s="16"/>
    </row>
    <row r="61" spans="1:16" ht="15.95" customHeight="1" x14ac:dyDescent="0.3">
      <c r="B61" s="17"/>
      <c r="C61" s="12">
        <f t="shared" si="12"/>
        <v>49</v>
      </c>
      <c r="D61" s="17"/>
      <c r="E61" s="18" t="s">
        <v>121</v>
      </c>
      <c r="F61" s="18" t="s">
        <v>122</v>
      </c>
      <c r="G61" s="18" t="s">
        <v>19</v>
      </c>
      <c r="H61" s="23">
        <v>30</v>
      </c>
      <c r="I61" s="20"/>
      <c r="J61" s="12"/>
      <c r="K61" s="12"/>
      <c r="L61" s="17"/>
      <c r="M61" s="17"/>
      <c r="N61" s="14"/>
      <c r="O61" s="15"/>
      <c r="P61" s="16"/>
    </row>
    <row r="62" spans="1:16" ht="15.95" customHeight="1" x14ac:dyDescent="0.3">
      <c r="B62" s="17"/>
      <c r="C62" s="12">
        <f t="shared" si="12"/>
        <v>50</v>
      </c>
      <c r="D62" s="17"/>
      <c r="E62" s="18" t="s">
        <v>123</v>
      </c>
      <c r="F62" s="18" t="s">
        <v>124</v>
      </c>
      <c r="G62" s="18" t="s">
        <v>19</v>
      </c>
      <c r="H62" s="23">
        <v>30</v>
      </c>
      <c r="I62" s="20"/>
      <c r="J62" s="12"/>
      <c r="K62" s="12"/>
      <c r="L62" s="17"/>
      <c r="M62" s="17"/>
      <c r="N62" s="14"/>
      <c r="O62" s="15"/>
      <c r="P62" s="16"/>
    </row>
    <row r="63" spans="1:16" ht="15.95" customHeight="1" x14ac:dyDescent="0.3">
      <c r="B63" s="17"/>
      <c r="C63" s="12">
        <f t="shared" si="12"/>
        <v>51</v>
      </c>
      <c r="D63" s="17"/>
      <c r="E63" s="18" t="s">
        <v>125</v>
      </c>
      <c r="F63" s="18" t="s">
        <v>126</v>
      </c>
      <c r="G63" s="18" t="s">
        <v>57</v>
      </c>
      <c r="H63" s="23">
        <v>12</v>
      </c>
      <c r="I63" s="20"/>
      <c r="J63" s="12"/>
      <c r="K63" s="12"/>
      <c r="L63" s="17"/>
      <c r="M63" s="17"/>
      <c r="N63" s="14"/>
      <c r="O63" s="15"/>
      <c r="P63" s="16"/>
    </row>
    <row r="64" spans="1:16" ht="15.95" customHeight="1" x14ac:dyDescent="0.3">
      <c r="B64" s="17"/>
      <c r="C64" s="12">
        <f t="shared" si="12"/>
        <v>52</v>
      </c>
      <c r="D64" s="17"/>
      <c r="E64" s="18" t="s">
        <v>127</v>
      </c>
      <c r="F64" s="18" t="s">
        <v>128</v>
      </c>
      <c r="G64" s="18" t="s">
        <v>57</v>
      </c>
      <c r="H64" s="23">
        <v>12</v>
      </c>
      <c r="I64" s="20"/>
      <c r="J64" s="12"/>
      <c r="K64" s="12"/>
      <c r="L64" s="17"/>
      <c r="M64" s="17"/>
      <c r="N64" s="14"/>
      <c r="O64" s="15"/>
      <c r="P64" s="16"/>
    </row>
    <row r="65" spans="1:17" ht="15.95" customHeight="1" x14ac:dyDescent="0.3">
      <c r="B65" s="17"/>
      <c r="C65" s="12">
        <f t="shared" si="12"/>
        <v>53</v>
      </c>
      <c r="D65" s="17"/>
      <c r="E65" s="18" t="s">
        <v>129</v>
      </c>
      <c r="F65" s="18" t="s">
        <v>130</v>
      </c>
      <c r="G65" s="18" t="s">
        <v>57</v>
      </c>
      <c r="H65" s="23">
        <v>12</v>
      </c>
      <c r="I65" s="20"/>
      <c r="J65" s="12"/>
      <c r="K65" s="12"/>
      <c r="L65" s="17"/>
      <c r="M65" s="17"/>
      <c r="N65" s="14"/>
      <c r="O65" s="15"/>
      <c r="P65" s="16"/>
    </row>
    <row r="66" spans="1:17" ht="15.95" customHeight="1" x14ac:dyDescent="0.3">
      <c r="B66" s="17"/>
      <c r="C66" s="12">
        <f t="shared" si="12"/>
        <v>54</v>
      </c>
      <c r="D66" s="17"/>
      <c r="E66" s="18" t="s">
        <v>131</v>
      </c>
      <c r="F66" s="18" t="s">
        <v>132</v>
      </c>
      <c r="G66" s="18" t="s">
        <v>57</v>
      </c>
      <c r="H66" s="23">
        <v>12</v>
      </c>
      <c r="I66" s="20"/>
      <c r="J66" s="12"/>
      <c r="K66" s="12"/>
      <c r="L66" s="17"/>
      <c r="M66" s="17"/>
      <c r="N66" s="14"/>
      <c r="O66" s="15"/>
      <c r="P66" s="16"/>
    </row>
    <row r="67" spans="1:17" ht="15.95" customHeight="1" x14ac:dyDescent="0.3">
      <c r="B67" s="17"/>
      <c r="C67" s="12">
        <f t="shared" si="12"/>
        <v>55</v>
      </c>
      <c r="D67" s="17"/>
      <c r="E67" s="18" t="s">
        <v>133</v>
      </c>
      <c r="F67" s="18" t="s">
        <v>134</v>
      </c>
      <c r="G67" s="18" t="s">
        <v>57</v>
      </c>
      <c r="H67" s="23">
        <v>12</v>
      </c>
      <c r="I67" s="20"/>
      <c r="J67" s="12"/>
      <c r="K67" s="12"/>
      <c r="L67" s="17"/>
      <c r="M67" s="17"/>
      <c r="N67" s="14"/>
      <c r="O67" s="15"/>
      <c r="P67" s="16"/>
    </row>
    <row r="68" spans="1:17" ht="15.75" x14ac:dyDescent="0.3">
      <c r="A68" t="str">
        <f>LEFT(E68,5)</f>
        <v>XX018</v>
      </c>
      <c r="B68" s="17" t="str">
        <f>RIGHT(A68,2)</f>
        <v>18</v>
      </c>
      <c r="C68" s="12">
        <f t="shared" si="12"/>
        <v>56</v>
      </c>
      <c r="D68" s="17"/>
      <c r="E68" s="18" t="s">
        <v>135</v>
      </c>
      <c r="F68" s="18" t="s">
        <v>136</v>
      </c>
      <c r="G68" s="18" t="s">
        <v>57</v>
      </c>
      <c r="H68" s="23">
        <v>12</v>
      </c>
      <c r="I68" s="20"/>
      <c r="J68" s="12">
        <v>24</v>
      </c>
      <c r="K68" s="12">
        <v>12</v>
      </c>
      <c r="L68" s="17">
        <v>40</v>
      </c>
      <c r="M68" s="17">
        <v>15</v>
      </c>
      <c r="N68" s="14">
        <f>SUM(L68*K68*J68)/1728</f>
        <v>6.666666666666667</v>
      </c>
      <c r="O68" s="15">
        <f>SUM(N68*D68)</f>
        <v>0</v>
      </c>
      <c r="P68" s="16">
        <f>SUM(M68*D68)</f>
        <v>0</v>
      </c>
      <c r="Q68">
        <f>SUM(H68*D68)</f>
        <v>0</v>
      </c>
    </row>
    <row r="69" spans="1:17" ht="15.75" x14ac:dyDescent="0.3">
      <c r="A69" t="str">
        <f t="shared" ref="A69:A70" si="13">LEFT(E69,5)</f>
        <v/>
      </c>
      <c r="B69" s="17" t="str">
        <f t="shared" ref="B69:B101" si="14">RIGHT(A69,2)</f>
        <v/>
      </c>
      <c r="C69" s="26"/>
      <c r="D69" s="27"/>
      <c r="E69" s="28"/>
      <c r="F69" s="28"/>
      <c r="G69" s="28"/>
      <c r="H69" s="29"/>
      <c r="I69" s="20"/>
      <c r="J69" s="30"/>
      <c r="K69" s="30"/>
      <c r="L69" s="30"/>
      <c r="M69" s="30"/>
      <c r="N69" s="30"/>
      <c r="O69" s="22"/>
      <c r="P69" s="30"/>
    </row>
    <row r="70" spans="1:17" ht="16.5" x14ac:dyDescent="0.3">
      <c r="A70" t="str">
        <f t="shared" si="13"/>
        <v/>
      </c>
      <c r="B70" s="17" t="str">
        <f t="shared" si="14"/>
        <v/>
      </c>
      <c r="C70" s="59" t="s">
        <v>137</v>
      </c>
      <c r="D70" s="60"/>
      <c r="E70" s="60"/>
      <c r="F70" s="60"/>
      <c r="G70" s="60"/>
      <c r="H70" s="60"/>
      <c r="I70" s="20"/>
      <c r="J70" s="31"/>
      <c r="K70" s="31"/>
      <c r="L70" s="31"/>
      <c r="M70" s="31"/>
      <c r="N70" s="31"/>
      <c r="O70" s="32"/>
      <c r="P70" s="31"/>
    </row>
    <row r="71" spans="1:17" ht="15.75" x14ac:dyDescent="0.3">
      <c r="B71" s="17"/>
      <c r="C71" s="12" t="s">
        <v>1</v>
      </c>
      <c r="D71" s="17" t="s">
        <v>2</v>
      </c>
      <c r="E71" s="13" t="s">
        <v>3</v>
      </c>
      <c r="F71" s="13" t="s">
        <v>4</v>
      </c>
      <c r="G71" s="13" t="s">
        <v>5</v>
      </c>
      <c r="H71" s="33" t="s">
        <v>6</v>
      </c>
      <c r="I71" s="20"/>
      <c r="J71" s="12" t="s">
        <v>7</v>
      </c>
      <c r="K71" s="12" t="s">
        <v>8</v>
      </c>
      <c r="L71" s="13" t="s">
        <v>9</v>
      </c>
      <c r="M71" s="13" t="s">
        <v>10</v>
      </c>
      <c r="N71" s="14" t="s">
        <v>11</v>
      </c>
      <c r="O71" s="15" t="s">
        <v>12</v>
      </c>
      <c r="P71" s="16" t="s">
        <v>13</v>
      </c>
    </row>
    <row r="72" spans="1:17" ht="15.75" x14ac:dyDescent="0.3">
      <c r="B72" s="17"/>
      <c r="C72" s="12">
        <f>C68+1</f>
        <v>57</v>
      </c>
      <c r="D72" s="35"/>
      <c r="E72" s="36" t="s">
        <v>138</v>
      </c>
      <c r="F72" s="36" t="s">
        <v>139</v>
      </c>
      <c r="G72" s="36" t="s">
        <v>57</v>
      </c>
      <c r="H72" s="37">
        <v>12</v>
      </c>
      <c r="I72" s="20"/>
      <c r="J72" s="12"/>
      <c r="K72" s="12"/>
      <c r="L72" s="13"/>
      <c r="M72" s="13"/>
      <c r="N72" s="14"/>
      <c r="O72" s="15"/>
      <c r="P72" s="16"/>
    </row>
    <row r="73" spans="1:17" ht="15.75" x14ac:dyDescent="0.3">
      <c r="A73" t="str">
        <f>LEFT(E73,5)</f>
        <v>XX011</v>
      </c>
      <c r="B73" s="17" t="str">
        <f>RIGHT(A73,2)</f>
        <v>11</v>
      </c>
      <c r="C73" s="12">
        <f>C72+1</f>
        <v>58</v>
      </c>
      <c r="D73" s="17"/>
      <c r="E73" s="34" t="s">
        <v>140</v>
      </c>
      <c r="F73" s="19" t="s">
        <v>141</v>
      </c>
      <c r="G73" s="36" t="s">
        <v>19</v>
      </c>
      <c r="H73" s="19">
        <v>30</v>
      </c>
      <c r="I73" s="20"/>
      <c r="J73" s="12">
        <v>24</v>
      </c>
      <c r="K73" s="12">
        <v>24</v>
      </c>
      <c r="L73" s="17">
        <v>16</v>
      </c>
      <c r="M73" s="17">
        <v>15</v>
      </c>
      <c r="N73" s="14">
        <f>SUM(L73*K73*J73)/1728</f>
        <v>5.333333333333333</v>
      </c>
      <c r="O73" s="15">
        <f>SUM(N73*D73)</f>
        <v>0</v>
      </c>
      <c r="P73" s="16">
        <f>SUM(M73*D73)</f>
        <v>0</v>
      </c>
      <c r="Q73">
        <f>SUM(H73*D73)</f>
        <v>0</v>
      </c>
    </row>
    <row r="74" spans="1:17" ht="15.75" x14ac:dyDescent="0.3">
      <c r="B74" s="17"/>
      <c r="C74" s="12">
        <f t="shared" ref="C74:C91" si="15">C73+1</f>
        <v>59</v>
      </c>
      <c r="D74" s="17"/>
      <c r="E74" s="34" t="s">
        <v>142</v>
      </c>
      <c r="F74" s="19" t="s">
        <v>143</v>
      </c>
      <c r="G74" s="36" t="s">
        <v>19</v>
      </c>
      <c r="H74" s="19">
        <v>30</v>
      </c>
      <c r="I74" s="20"/>
      <c r="J74" s="12"/>
      <c r="K74" s="12"/>
      <c r="L74" s="17"/>
      <c r="M74" s="17"/>
      <c r="N74" s="14"/>
      <c r="O74" s="15"/>
      <c r="P74" s="16"/>
    </row>
    <row r="75" spans="1:17" ht="15.75" x14ac:dyDescent="0.3">
      <c r="B75" s="17"/>
      <c r="C75" s="12">
        <f t="shared" si="15"/>
        <v>60</v>
      </c>
      <c r="D75" s="17"/>
      <c r="E75" s="25" t="s">
        <v>144</v>
      </c>
      <c r="F75" s="38" t="s">
        <v>145</v>
      </c>
      <c r="G75" s="25" t="s">
        <v>19</v>
      </c>
      <c r="H75" s="39">
        <v>30</v>
      </c>
      <c r="I75" s="20"/>
      <c r="J75" s="12"/>
      <c r="K75" s="12"/>
      <c r="L75" s="17"/>
      <c r="M75" s="17"/>
      <c r="N75" s="14"/>
      <c r="O75" s="15"/>
      <c r="P75" s="16"/>
    </row>
    <row r="76" spans="1:17" ht="15.75" x14ac:dyDescent="0.3">
      <c r="B76" s="17"/>
      <c r="C76" s="12">
        <f t="shared" si="15"/>
        <v>61</v>
      </c>
      <c r="D76" s="17"/>
      <c r="E76" s="25" t="s">
        <v>146</v>
      </c>
      <c r="F76" s="38" t="s">
        <v>147</v>
      </c>
      <c r="G76" s="25" t="s">
        <v>57</v>
      </c>
      <c r="H76" s="39">
        <v>12</v>
      </c>
      <c r="I76" s="20"/>
      <c r="J76" s="12"/>
      <c r="K76" s="12"/>
      <c r="L76" s="17"/>
      <c r="M76" s="17"/>
      <c r="N76" s="14"/>
      <c r="O76" s="15"/>
      <c r="P76" s="16"/>
    </row>
    <row r="77" spans="1:17" ht="15.75" x14ac:dyDescent="0.3">
      <c r="B77" s="17"/>
      <c r="C77" s="12">
        <f t="shared" si="15"/>
        <v>62</v>
      </c>
      <c r="D77" s="17"/>
      <c r="E77" s="25" t="s">
        <v>148</v>
      </c>
      <c r="F77" s="38" t="s">
        <v>149</v>
      </c>
      <c r="G77" s="25" t="s">
        <v>19</v>
      </c>
      <c r="H77" s="39">
        <v>30</v>
      </c>
      <c r="I77" s="20"/>
      <c r="J77" s="12"/>
      <c r="K77" s="12"/>
      <c r="L77" s="17"/>
      <c r="M77" s="17"/>
      <c r="N77" s="14"/>
      <c r="O77" s="15"/>
      <c r="P77" s="16"/>
    </row>
    <row r="78" spans="1:17" ht="15.75" x14ac:dyDescent="0.3">
      <c r="B78" s="17"/>
      <c r="C78" s="12">
        <f t="shared" si="15"/>
        <v>63</v>
      </c>
      <c r="D78" s="17"/>
      <c r="E78" s="25" t="s">
        <v>150</v>
      </c>
      <c r="F78" s="38" t="s">
        <v>151</v>
      </c>
      <c r="G78" s="25" t="s">
        <v>19</v>
      </c>
      <c r="H78" s="39">
        <v>30</v>
      </c>
      <c r="I78" s="20"/>
      <c r="J78" s="12"/>
      <c r="K78" s="12"/>
      <c r="L78" s="17"/>
      <c r="M78" s="17"/>
      <c r="N78" s="14"/>
      <c r="O78" s="15"/>
      <c r="P78" s="16"/>
    </row>
    <row r="79" spans="1:17" ht="15.75" x14ac:dyDescent="0.3">
      <c r="B79" s="17"/>
      <c r="C79" s="12">
        <f t="shared" si="15"/>
        <v>64</v>
      </c>
      <c r="D79" s="17"/>
      <c r="E79" s="25" t="s">
        <v>152</v>
      </c>
      <c r="F79" s="38" t="s">
        <v>153</v>
      </c>
      <c r="G79" s="25" t="s">
        <v>19</v>
      </c>
      <c r="H79" s="39">
        <v>30</v>
      </c>
      <c r="I79" s="20"/>
      <c r="J79" s="12"/>
      <c r="K79" s="12"/>
      <c r="L79" s="17"/>
      <c r="M79" s="17"/>
      <c r="N79" s="14"/>
      <c r="O79" s="15"/>
      <c r="P79" s="16"/>
    </row>
    <row r="80" spans="1:17" ht="15.75" x14ac:dyDescent="0.3">
      <c r="B80" s="17"/>
      <c r="C80" s="12">
        <f t="shared" si="15"/>
        <v>65</v>
      </c>
      <c r="D80" s="17"/>
      <c r="E80" s="25" t="s">
        <v>154</v>
      </c>
      <c r="F80" s="38" t="s">
        <v>155</v>
      </c>
      <c r="G80" s="25" t="s">
        <v>19</v>
      </c>
      <c r="H80" s="39">
        <v>30</v>
      </c>
      <c r="I80" s="20"/>
      <c r="J80" s="12"/>
      <c r="K80" s="12"/>
      <c r="L80" s="17"/>
      <c r="M80" s="17"/>
      <c r="N80" s="14"/>
      <c r="O80" s="15"/>
      <c r="P80" s="16"/>
    </row>
    <row r="81" spans="1:17" ht="15.75" x14ac:dyDescent="0.3">
      <c r="B81" s="17"/>
      <c r="C81" s="12">
        <f t="shared" si="15"/>
        <v>66</v>
      </c>
      <c r="D81" s="17"/>
      <c r="E81" s="34" t="s">
        <v>156</v>
      </c>
      <c r="F81" s="19" t="s">
        <v>157</v>
      </c>
      <c r="G81" s="36" t="s">
        <v>19</v>
      </c>
      <c r="H81" s="19">
        <v>30</v>
      </c>
      <c r="I81" s="20"/>
      <c r="J81" s="12"/>
      <c r="K81" s="12"/>
      <c r="L81" s="17"/>
      <c r="M81" s="17"/>
      <c r="N81" s="14"/>
      <c r="O81" s="15"/>
      <c r="P81" s="16"/>
    </row>
    <row r="82" spans="1:17" ht="15.75" x14ac:dyDescent="0.3">
      <c r="B82" s="17"/>
      <c r="C82" s="12">
        <f t="shared" si="15"/>
        <v>67</v>
      </c>
      <c r="D82" s="17"/>
      <c r="E82" s="34" t="s">
        <v>158</v>
      </c>
      <c r="F82" s="19" t="s">
        <v>159</v>
      </c>
      <c r="G82" s="36" t="s">
        <v>19</v>
      </c>
      <c r="H82" s="19">
        <v>30</v>
      </c>
      <c r="I82" s="20"/>
      <c r="J82" s="12"/>
      <c r="K82" s="12"/>
      <c r="L82" s="17"/>
      <c r="M82" s="17"/>
      <c r="N82" s="14"/>
      <c r="O82" s="15"/>
      <c r="P82" s="16"/>
    </row>
    <row r="83" spans="1:17" ht="15.75" x14ac:dyDescent="0.3">
      <c r="B83" s="17"/>
      <c r="C83" s="12">
        <f t="shared" si="15"/>
        <v>68</v>
      </c>
      <c r="D83" s="17"/>
      <c r="E83" s="34" t="s">
        <v>160</v>
      </c>
      <c r="F83" s="19" t="s">
        <v>161</v>
      </c>
      <c r="G83" s="36" t="s">
        <v>57</v>
      </c>
      <c r="H83" s="19">
        <v>12</v>
      </c>
      <c r="I83" s="20"/>
      <c r="J83" s="12"/>
      <c r="K83" s="12"/>
      <c r="L83" s="17"/>
      <c r="M83" s="17"/>
      <c r="N83" s="14"/>
      <c r="O83" s="15"/>
      <c r="P83" s="16"/>
    </row>
    <row r="84" spans="1:17" ht="15.75" x14ac:dyDescent="0.3">
      <c r="B84" s="17"/>
      <c r="C84" s="12">
        <f t="shared" si="15"/>
        <v>69</v>
      </c>
      <c r="D84" s="17"/>
      <c r="E84" s="34" t="s">
        <v>162</v>
      </c>
      <c r="F84" s="19" t="s">
        <v>163</v>
      </c>
      <c r="G84" s="36" t="s">
        <v>57</v>
      </c>
      <c r="H84" s="19">
        <v>12</v>
      </c>
      <c r="I84" s="20"/>
      <c r="J84" s="12"/>
      <c r="K84" s="12"/>
      <c r="L84" s="17"/>
      <c r="M84" s="17"/>
      <c r="N84" s="14"/>
      <c r="O84" s="15"/>
      <c r="P84" s="16"/>
    </row>
    <row r="85" spans="1:17" ht="15.75" x14ac:dyDescent="0.3">
      <c r="B85" s="17"/>
      <c r="C85" s="12">
        <f t="shared" si="15"/>
        <v>70</v>
      </c>
      <c r="D85" s="17"/>
      <c r="E85" s="34" t="s">
        <v>164</v>
      </c>
      <c r="F85" s="19" t="s">
        <v>165</v>
      </c>
      <c r="G85" s="36" t="s">
        <v>166</v>
      </c>
      <c r="H85" s="19">
        <v>6</v>
      </c>
      <c r="I85" s="20"/>
      <c r="J85" s="12"/>
      <c r="K85" s="12"/>
      <c r="L85" s="17"/>
      <c r="M85" s="17"/>
      <c r="N85" s="14"/>
      <c r="O85" s="15"/>
      <c r="P85" s="16"/>
    </row>
    <row r="86" spans="1:17" ht="15.75" x14ac:dyDescent="0.3">
      <c r="B86" s="17"/>
      <c r="C86" s="12">
        <f t="shared" si="15"/>
        <v>71</v>
      </c>
      <c r="D86" s="17"/>
      <c r="E86" s="34" t="s">
        <v>167</v>
      </c>
      <c r="F86" s="19" t="s">
        <v>168</v>
      </c>
      <c r="G86" s="36" t="s">
        <v>19</v>
      </c>
      <c r="H86" s="19">
        <v>30</v>
      </c>
      <c r="I86" s="20"/>
      <c r="J86" s="12"/>
      <c r="K86" s="12"/>
      <c r="L86" s="17"/>
      <c r="M86" s="17"/>
      <c r="N86" s="14"/>
      <c r="O86" s="15"/>
      <c r="P86" s="16"/>
    </row>
    <row r="87" spans="1:17" ht="15.75" x14ac:dyDescent="0.3">
      <c r="B87" s="17"/>
      <c r="C87" s="12">
        <f t="shared" si="15"/>
        <v>72</v>
      </c>
      <c r="D87" s="17"/>
      <c r="E87" s="34" t="s">
        <v>169</v>
      </c>
      <c r="F87" s="19" t="s">
        <v>170</v>
      </c>
      <c r="G87" s="36" t="s">
        <v>57</v>
      </c>
      <c r="H87" s="19">
        <v>12</v>
      </c>
      <c r="I87" s="20"/>
      <c r="J87" s="12"/>
      <c r="K87" s="12"/>
      <c r="L87" s="17"/>
      <c r="M87" s="17"/>
      <c r="N87" s="14"/>
      <c r="O87" s="15"/>
      <c r="P87" s="16"/>
    </row>
    <row r="88" spans="1:17" ht="15.75" x14ac:dyDescent="0.3">
      <c r="B88" s="17"/>
      <c r="C88" s="12">
        <f t="shared" si="15"/>
        <v>73</v>
      </c>
      <c r="D88" s="17"/>
      <c r="E88" s="34" t="s">
        <v>171</v>
      </c>
      <c r="F88" s="19" t="s">
        <v>172</v>
      </c>
      <c r="G88" s="36" t="s">
        <v>57</v>
      </c>
      <c r="H88" s="19">
        <v>12</v>
      </c>
      <c r="I88" s="20"/>
      <c r="J88" s="12"/>
      <c r="K88" s="12"/>
      <c r="L88" s="17"/>
      <c r="M88" s="17"/>
      <c r="N88" s="14"/>
      <c r="O88" s="15"/>
      <c r="P88" s="16"/>
    </row>
    <row r="89" spans="1:17" ht="15.75" x14ac:dyDescent="0.3">
      <c r="B89" s="17"/>
      <c r="C89" s="12">
        <f t="shared" si="15"/>
        <v>74</v>
      </c>
      <c r="D89" s="17"/>
      <c r="E89" s="34" t="s">
        <v>173</v>
      </c>
      <c r="F89" s="19" t="s">
        <v>174</v>
      </c>
      <c r="G89" s="36" t="s">
        <v>57</v>
      </c>
      <c r="H89" s="19">
        <v>12</v>
      </c>
      <c r="I89" s="20"/>
      <c r="J89" s="12"/>
      <c r="K89" s="12"/>
      <c r="L89" s="17"/>
      <c r="M89" s="17"/>
      <c r="N89" s="14"/>
      <c r="O89" s="15"/>
      <c r="P89" s="16"/>
    </row>
    <row r="90" spans="1:17" ht="15.75" x14ac:dyDescent="0.3">
      <c r="B90" s="17"/>
      <c r="C90" s="12">
        <f t="shared" si="15"/>
        <v>75</v>
      </c>
      <c r="D90" s="17"/>
      <c r="E90" s="34" t="s">
        <v>175</v>
      </c>
      <c r="F90" s="19" t="s">
        <v>176</v>
      </c>
      <c r="G90" s="36" t="s">
        <v>57</v>
      </c>
      <c r="H90" s="19">
        <v>12</v>
      </c>
      <c r="I90" s="20"/>
      <c r="J90" s="12"/>
      <c r="K90" s="12"/>
      <c r="L90" s="17"/>
      <c r="M90" s="17"/>
      <c r="N90" s="14"/>
      <c r="O90" s="15"/>
      <c r="P90" s="16"/>
    </row>
    <row r="91" spans="1:17" ht="15.95" customHeight="1" x14ac:dyDescent="0.3">
      <c r="B91" s="17"/>
      <c r="C91" s="12">
        <f t="shared" si="15"/>
        <v>76</v>
      </c>
      <c r="D91" s="17"/>
      <c r="E91" s="34" t="s">
        <v>177</v>
      </c>
      <c r="F91" s="19" t="s">
        <v>178</v>
      </c>
      <c r="G91" s="36" t="s">
        <v>57</v>
      </c>
      <c r="H91" s="19">
        <v>12</v>
      </c>
      <c r="I91" s="20"/>
      <c r="J91" s="12"/>
      <c r="K91" s="12"/>
      <c r="L91" s="17"/>
      <c r="M91" s="17"/>
      <c r="N91" s="14"/>
      <c r="O91" s="15"/>
      <c r="P91" s="16"/>
    </row>
    <row r="92" spans="1:17" ht="16.5" thickBot="1" x14ac:dyDescent="0.35">
      <c r="A92" t="str">
        <f t="shared" ref="A92:A93" si="16">LEFT(E92,5)</f>
        <v/>
      </c>
      <c r="B92" s="17" t="str">
        <f t="shared" si="14"/>
        <v/>
      </c>
      <c r="C92" s="2"/>
      <c r="D92" s="3"/>
      <c r="E92" s="40"/>
      <c r="F92" s="21"/>
      <c r="G92" s="41"/>
      <c r="H92" s="21"/>
      <c r="I92" s="20"/>
      <c r="J92" s="2"/>
      <c r="K92" s="2"/>
      <c r="L92" s="3"/>
      <c r="M92" s="3"/>
      <c r="N92" s="4"/>
      <c r="O92" s="5"/>
      <c r="P92" s="6"/>
    </row>
    <row r="93" spans="1:17" ht="17.25" thickBot="1" x14ac:dyDescent="0.35">
      <c r="A93" t="str">
        <f t="shared" si="16"/>
        <v/>
      </c>
      <c r="B93" s="17" t="str">
        <f t="shared" si="14"/>
        <v/>
      </c>
      <c r="C93" s="61" t="s">
        <v>179</v>
      </c>
      <c r="D93" s="62"/>
      <c r="E93" s="62"/>
      <c r="F93" s="62"/>
      <c r="G93" s="62"/>
      <c r="H93" s="62"/>
      <c r="I93" s="20"/>
    </row>
    <row r="94" spans="1:17" ht="15.75" x14ac:dyDescent="0.3">
      <c r="B94" s="17"/>
      <c r="C94" s="7" t="s">
        <v>1</v>
      </c>
      <c r="D94" s="9" t="s">
        <v>2</v>
      </c>
      <c r="E94" s="8" t="s">
        <v>3</v>
      </c>
      <c r="F94" s="8" t="s">
        <v>4</v>
      </c>
      <c r="G94" s="8" t="s">
        <v>5</v>
      </c>
      <c r="H94" s="10" t="s">
        <v>6</v>
      </c>
      <c r="I94" s="20"/>
      <c r="J94" s="12" t="s">
        <v>7</v>
      </c>
      <c r="K94" s="12" t="s">
        <v>8</v>
      </c>
      <c r="L94" s="13" t="s">
        <v>9</v>
      </c>
      <c r="M94" s="13" t="s">
        <v>10</v>
      </c>
      <c r="N94" s="14" t="s">
        <v>11</v>
      </c>
      <c r="O94" s="15" t="s">
        <v>12</v>
      </c>
      <c r="P94" s="16" t="s">
        <v>13</v>
      </c>
    </row>
    <row r="95" spans="1:17" ht="15.75" x14ac:dyDescent="0.3">
      <c r="A95" t="str">
        <f t="shared" ref="A95:A101" si="17">LEFT(E95,5)</f>
        <v>XX010</v>
      </c>
      <c r="B95" s="17" t="str">
        <f t="shared" si="14"/>
        <v>10</v>
      </c>
      <c r="C95" s="12">
        <f>C91+1</f>
        <v>77</v>
      </c>
      <c r="D95" s="17"/>
      <c r="E95" s="18" t="s">
        <v>180</v>
      </c>
      <c r="F95" s="19" t="s">
        <v>181</v>
      </c>
      <c r="G95" s="36" t="s">
        <v>182</v>
      </c>
      <c r="H95" s="19">
        <v>18</v>
      </c>
      <c r="I95" s="20"/>
      <c r="J95" s="12">
        <v>23</v>
      </c>
      <c r="K95" s="12">
        <v>12</v>
      </c>
      <c r="L95" s="17">
        <v>12</v>
      </c>
      <c r="M95" s="17">
        <v>10</v>
      </c>
      <c r="N95" s="14">
        <f t="shared" ref="N95:N99" si="18">SUM(L95*K95*J95)/1728</f>
        <v>1.9166666666666667</v>
      </c>
      <c r="O95" s="15">
        <f>SUM(N95*D95)</f>
        <v>0</v>
      </c>
      <c r="P95" s="16">
        <f>SUM(M95*D95)</f>
        <v>0</v>
      </c>
      <c r="Q95">
        <f>SUM(H95*D95)</f>
        <v>0</v>
      </c>
    </row>
    <row r="96" spans="1:17" ht="15.75" x14ac:dyDescent="0.3">
      <c r="A96" t="str">
        <f t="shared" si="17"/>
        <v>XX010</v>
      </c>
      <c r="B96" s="17" t="str">
        <f t="shared" si="14"/>
        <v>10</v>
      </c>
      <c r="C96" s="12">
        <f t="shared" ref="C96:C99" si="19">C95+1</f>
        <v>78</v>
      </c>
      <c r="D96" s="17"/>
      <c r="E96" s="18" t="s">
        <v>183</v>
      </c>
      <c r="F96" s="19" t="s">
        <v>184</v>
      </c>
      <c r="G96" s="36" t="s">
        <v>182</v>
      </c>
      <c r="H96" s="19">
        <v>18</v>
      </c>
      <c r="I96" s="20"/>
      <c r="J96" s="12">
        <v>23</v>
      </c>
      <c r="K96" s="12">
        <v>12</v>
      </c>
      <c r="L96" s="17">
        <v>12</v>
      </c>
      <c r="M96" s="17">
        <v>15</v>
      </c>
      <c r="N96" s="14">
        <f t="shared" si="18"/>
        <v>1.9166666666666667</v>
      </c>
      <c r="O96" s="15">
        <f>SUM(N96*D96)</f>
        <v>0</v>
      </c>
      <c r="P96" s="16">
        <f>SUM(M96*D96)</f>
        <v>0</v>
      </c>
      <c r="Q96">
        <f>SUM(H96*D96)</f>
        <v>0</v>
      </c>
    </row>
    <row r="97" spans="1:17" ht="15.75" x14ac:dyDescent="0.3">
      <c r="B97" s="17"/>
      <c r="C97" s="12">
        <f t="shared" si="19"/>
        <v>79</v>
      </c>
      <c r="D97" s="17"/>
      <c r="E97" s="18" t="s">
        <v>185</v>
      </c>
      <c r="F97" s="19" t="s">
        <v>186</v>
      </c>
      <c r="G97" s="36" t="s">
        <v>182</v>
      </c>
      <c r="H97" s="19">
        <v>18</v>
      </c>
      <c r="I97" s="20"/>
      <c r="J97" s="12">
        <v>23</v>
      </c>
      <c r="K97" s="12">
        <v>12</v>
      </c>
      <c r="L97" s="17">
        <v>12</v>
      </c>
      <c r="M97" s="17">
        <v>15</v>
      </c>
      <c r="N97" s="14">
        <f t="shared" si="18"/>
        <v>1.9166666666666667</v>
      </c>
      <c r="O97" s="15">
        <f>SUM(N97*D97)</f>
        <v>0</v>
      </c>
      <c r="P97" s="16">
        <f>SUM(M97*D97)</f>
        <v>0</v>
      </c>
      <c r="Q97">
        <v>0</v>
      </c>
    </row>
    <row r="98" spans="1:17" ht="15.75" x14ac:dyDescent="0.3">
      <c r="A98" t="str">
        <f t="shared" si="17"/>
        <v>XX010</v>
      </c>
      <c r="B98" s="17" t="str">
        <f t="shared" si="14"/>
        <v>10</v>
      </c>
      <c r="C98" s="12">
        <f t="shared" si="19"/>
        <v>80</v>
      </c>
      <c r="D98" s="17"/>
      <c r="E98" s="18" t="s">
        <v>187</v>
      </c>
      <c r="F98" s="19" t="s">
        <v>188</v>
      </c>
      <c r="G98" s="36" t="s">
        <v>189</v>
      </c>
      <c r="H98" s="19">
        <v>8</v>
      </c>
      <c r="I98" s="20"/>
      <c r="J98" s="12">
        <v>23</v>
      </c>
      <c r="K98" s="12">
        <v>12</v>
      </c>
      <c r="L98" s="17">
        <v>12</v>
      </c>
      <c r="M98" s="17">
        <v>15</v>
      </c>
      <c r="N98" s="14">
        <f t="shared" si="18"/>
        <v>1.9166666666666667</v>
      </c>
      <c r="O98" s="15">
        <f>SUM(N98*D98)</f>
        <v>0</v>
      </c>
      <c r="P98" s="16">
        <f>SUM(M98*D98)</f>
        <v>0</v>
      </c>
      <c r="Q98">
        <f>SUM(H98*D98)</f>
        <v>0</v>
      </c>
    </row>
    <row r="99" spans="1:17" ht="15.75" x14ac:dyDescent="0.3">
      <c r="A99" t="str">
        <f t="shared" si="17"/>
        <v>XX010</v>
      </c>
      <c r="B99" s="17" t="str">
        <f t="shared" si="14"/>
        <v>10</v>
      </c>
      <c r="C99" s="12">
        <f t="shared" si="19"/>
        <v>81</v>
      </c>
      <c r="D99" s="17"/>
      <c r="E99" s="18" t="s">
        <v>190</v>
      </c>
      <c r="F99" s="19" t="s">
        <v>191</v>
      </c>
      <c r="G99" s="36" t="s">
        <v>189</v>
      </c>
      <c r="H99" s="19">
        <v>8</v>
      </c>
      <c r="I99" s="20"/>
      <c r="J99" s="12">
        <v>23</v>
      </c>
      <c r="K99" s="12">
        <v>12</v>
      </c>
      <c r="L99" s="17">
        <v>12</v>
      </c>
      <c r="M99" s="17">
        <v>15</v>
      </c>
      <c r="N99" s="14">
        <f t="shared" si="18"/>
        <v>1.9166666666666667</v>
      </c>
      <c r="O99" s="15">
        <f>SUM(N99*D99)</f>
        <v>0</v>
      </c>
      <c r="P99" s="16">
        <f>SUM(M99*D99)</f>
        <v>0</v>
      </c>
      <c r="Q99">
        <f>SUM(H99*D99)</f>
        <v>0</v>
      </c>
    </row>
    <row r="100" spans="1:17" ht="15.75" x14ac:dyDescent="0.3">
      <c r="A100" t="str">
        <f t="shared" si="17"/>
        <v/>
      </c>
      <c r="B100" s="17" t="str">
        <f t="shared" si="14"/>
        <v/>
      </c>
      <c r="C100" s="42"/>
      <c r="D100" s="43"/>
      <c r="E100" s="44"/>
      <c r="F100" s="44"/>
      <c r="G100" s="44"/>
      <c r="H100" s="45"/>
      <c r="I100" s="20"/>
      <c r="J100" s="30"/>
      <c r="K100" s="30"/>
      <c r="L100" s="30"/>
      <c r="M100" s="30"/>
      <c r="N100" s="30"/>
      <c r="O100" s="22"/>
      <c r="P100" s="30"/>
    </row>
    <row r="101" spans="1:17" ht="16.5" x14ac:dyDescent="0.3">
      <c r="A101" t="str">
        <f t="shared" si="17"/>
        <v/>
      </c>
      <c r="B101" s="17" t="str">
        <f t="shared" si="14"/>
        <v/>
      </c>
      <c r="C101" s="59" t="s">
        <v>192</v>
      </c>
      <c r="D101" s="60"/>
      <c r="E101" s="60"/>
      <c r="F101" s="60"/>
      <c r="G101" s="60"/>
      <c r="H101" s="60"/>
      <c r="I101" s="20"/>
      <c r="J101" s="31"/>
      <c r="K101" s="31"/>
      <c r="L101" s="31"/>
      <c r="M101" s="31"/>
      <c r="N101" s="31"/>
      <c r="O101" s="32"/>
      <c r="P101" s="31"/>
    </row>
    <row r="102" spans="1:17" ht="15.75" x14ac:dyDescent="0.3">
      <c r="B102" s="17"/>
      <c r="C102" s="12" t="s">
        <v>1</v>
      </c>
      <c r="D102" s="17" t="s">
        <v>2</v>
      </c>
      <c r="E102" s="13" t="s">
        <v>3</v>
      </c>
      <c r="F102" s="13" t="s">
        <v>4</v>
      </c>
      <c r="G102" s="13" t="s">
        <v>5</v>
      </c>
      <c r="H102" s="33" t="s">
        <v>6</v>
      </c>
      <c r="I102" s="20"/>
      <c r="J102" s="12" t="s">
        <v>7</v>
      </c>
      <c r="K102" s="12" t="s">
        <v>8</v>
      </c>
      <c r="L102" s="13" t="s">
        <v>9</v>
      </c>
      <c r="M102" s="13" t="s">
        <v>10</v>
      </c>
      <c r="N102" s="14" t="s">
        <v>11</v>
      </c>
      <c r="O102" s="15" t="s">
        <v>12</v>
      </c>
      <c r="P102" s="16" t="s">
        <v>13</v>
      </c>
    </row>
    <row r="103" spans="1:17" ht="15.75" x14ac:dyDescent="0.3">
      <c r="A103" t="str">
        <f t="shared" ref="A103:A117" si="20">LEFT(E103,5)</f>
        <v>XX010</v>
      </c>
      <c r="B103" s="17" t="str">
        <f t="shared" ref="B103:B117" si="21">RIGHT(A103,2)</f>
        <v>10</v>
      </c>
      <c r="C103" s="12">
        <f>C99+1</f>
        <v>82</v>
      </c>
      <c r="D103" s="17"/>
      <c r="E103" s="18" t="s">
        <v>193</v>
      </c>
      <c r="F103" s="19" t="s">
        <v>194</v>
      </c>
      <c r="G103" s="36" t="s">
        <v>19</v>
      </c>
      <c r="H103" s="19">
        <v>18</v>
      </c>
      <c r="I103" s="20"/>
      <c r="J103" s="12">
        <v>23</v>
      </c>
      <c r="K103" s="12">
        <v>12</v>
      </c>
      <c r="L103" s="17">
        <v>12</v>
      </c>
      <c r="M103" s="17">
        <v>10</v>
      </c>
      <c r="N103" s="14">
        <f t="shared" ref="N103:N109" si="22">SUM(L103*K103*J103)/1728</f>
        <v>1.9166666666666667</v>
      </c>
      <c r="O103" s="15">
        <f>SUM(N103*D103)</f>
        <v>0</v>
      </c>
      <c r="P103" s="16">
        <f>SUM(M103*D103)</f>
        <v>0</v>
      </c>
      <c r="Q103">
        <f>SUM(H103*D103)</f>
        <v>0</v>
      </c>
    </row>
    <row r="104" spans="1:17" ht="15.75" x14ac:dyDescent="0.3">
      <c r="A104" t="str">
        <f t="shared" si="20"/>
        <v>XX010</v>
      </c>
      <c r="B104" s="17" t="str">
        <f t="shared" si="21"/>
        <v>10</v>
      </c>
      <c r="C104" s="12">
        <f>C103+1</f>
        <v>83</v>
      </c>
      <c r="D104" s="17"/>
      <c r="E104" s="18" t="s">
        <v>195</v>
      </c>
      <c r="F104" s="19" t="s">
        <v>196</v>
      </c>
      <c r="G104" s="36" t="s">
        <v>197</v>
      </c>
      <c r="H104" s="19">
        <v>72</v>
      </c>
      <c r="I104" s="20"/>
      <c r="J104" s="12">
        <v>23</v>
      </c>
      <c r="K104" s="12">
        <v>12</v>
      </c>
      <c r="L104" s="17">
        <v>12</v>
      </c>
      <c r="M104" s="17">
        <v>10</v>
      </c>
      <c r="N104" s="14">
        <f t="shared" si="22"/>
        <v>1.9166666666666667</v>
      </c>
      <c r="O104" s="15">
        <f>SUM(N104*D104)</f>
        <v>0</v>
      </c>
      <c r="P104" s="16">
        <f>SUM(M104*D104)</f>
        <v>0</v>
      </c>
      <c r="Q104">
        <f>SUM(H104*D104)</f>
        <v>0</v>
      </c>
    </row>
    <row r="105" spans="1:17" ht="15.75" x14ac:dyDescent="0.3">
      <c r="A105" t="str">
        <f t="shared" si="20"/>
        <v>XX010</v>
      </c>
      <c r="B105" s="17" t="str">
        <f t="shared" si="21"/>
        <v>10</v>
      </c>
      <c r="C105" s="12">
        <f t="shared" ref="C105:C168" si="23">C104+1</f>
        <v>84</v>
      </c>
      <c r="D105" s="17"/>
      <c r="E105" s="18" t="s">
        <v>198</v>
      </c>
      <c r="F105" s="19" t="s">
        <v>199</v>
      </c>
      <c r="G105" s="36" t="s">
        <v>197</v>
      </c>
      <c r="H105" s="19">
        <v>72</v>
      </c>
      <c r="I105" s="20"/>
      <c r="J105" s="12">
        <v>23</v>
      </c>
      <c r="K105" s="12">
        <v>12</v>
      </c>
      <c r="L105" s="17">
        <v>12</v>
      </c>
      <c r="M105" s="17">
        <v>10</v>
      </c>
      <c r="N105" s="14">
        <f t="shared" si="22"/>
        <v>1.9166666666666667</v>
      </c>
      <c r="O105" s="15">
        <f>SUM(N105*D105)</f>
        <v>0</v>
      </c>
      <c r="P105" s="16">
        <f>SUM(M105*D105)</f>
        <v>0</v>
      </c>
      <c r="Q105">
        <f>SUM(H105*D105)</f>
        <v>0</v>
      </c>
    </row>
    <row r="106" spans="1:17" ht="15.75" x14ac:dyDescent="0.3">
      <c r="A106" t="str">
        <f t="shared" si="20"/>
        <v>XX010</v>
      </c>
      <c r="B106" s="17" t="str">
        <f t="shared" si="21"/>
        <v>10</v>
      </c>
      <c r="C106" s="12">
        <f t="shared" si="23"/>
        <v>85</v>
      </c>
      <c r="D106" s="17"/>
      <c r="E106" s="18" t="s">
        <v>200</v>
      </c>
      <c r="F106" s="19" t="s">
        <v>201</v>
      </c>
      <c r="G106" s="36" t="s">
        <v>16</v>
      </c>
      <c r="H106" s="19">
        <v>38</v>
      </c>
      <c r="I106" s="20"/>
      <c r="J106" s="12">
        <v>23</v>
      </c>
      <c r="K106" s="12">
        <v>12</v>
      </c>
      <c r="L106" s="17">
        <v>12</v>
      </c>
      <c r="M106" s="17">
        <v>10</v>
      </c>
      <c r="N106" s="14">
        <f t="shared" si="22"/>
        <v>1.9166666666666667</v>
      </c>
      <c r="O106" s="15">
        <f>SUM(N106*D106)</f>
        <v>0</v>
      </c>
      <c r="P106" s="16">
        <f>SUM(M106*D106)</f>
        <v>0</v>
      </c>
      <c r="Q106">
        <f>SUM(H106*D106)</f>
        <v>0</v>
      </c>
    </row>
    <row r="107" spans="1:17" ht="15.75" x14ac:dyDescent="0.3">
      <c r="A107" t="str">
        <f t="shared" si="20"/>
        <v>XX010</v>
      </c>
      <c r="B107" s="17" t="str">
        <f t="shared" si="21"/>
        <v>10</v>
      </c>
      <c r="C107" s="12">
        <f t="shared" si="23"/>
        <v>86</v>
      </c>
      <c r="D107" s="17"/>
      <c r="E107" s="18" t="s">
        <v>202</v>
      </c>
      <c r="F107" s="19" t="s">
        <v>203</v>
      </c>
      <c r="G107" s="36" t="s">
        <v>16</v>
      </c>
      <c r="H107" s="19">
        <v>38</v>
      </c>
      <c r="I107" s="20"/>
      <c r="J107" s="12">
        <v>23</v>
      </c>
      <c r="K107" s="12">
        <v>12</v>
      </c>
      <c r="L107" s="17">
        <v>12</v>
      </c>
      <c r="M107" s="17">
        <v>10</v>
      </c>
      <c r="N107" s="14">
        <f t="shared" si="22"/>
        <v>1.9166666666666667</v>
      </c>
      <c r="O107" s="15">
        <f>SUM(N107*D107)</f>
        <v>0</v>
      </c>
      <c r="P107" s="16">
        <f>SUM(M107*D107)</f>
        <v>0</v>
      </c>
      <c r="Q107">
        <f>SUM(H107*D107)</f>
        <v>0</v>
      </c>
    </row>
    <row r="108" spans="1:17" ht="15.75" x14ac:dyDescent="0.3">
      <c r="A108" t="str">
        <f t="shared" si="20"/>
        <v>XX010</v>
      </c>
      <c r="B108" s="17" t="str">
        <f t="shared" si="21"/>
        <v>10</v>
      </c>
      <c r="C108" s="12">
        <f t="shared" si="23"/>
        <v>87</v>
      </c>
      <c r="D108" s="17"/>
      <c r="E108" s="18" t="s">
        <v>204</v>
      </c>
      <c r="F108" s="19" t="s">
        <v>205</v>
      </c>
      <c r="G108" s="19" t="s">
        <v>16</v>
      </c>
      <c r="H108" s="19">
        <v>32</v>
      </c>
      <c r="I108" s="20"/>
      <c r="J108" s="12">
        <v>23</v>
      </c>
      <c r="K108" s="12">
        <v>12</v>
      </c>
      <c r="L108" s="17">
        <v>12</v>
      </c>
      <c r="M108" s="17">
        <v>10</v>
      </c>
      <c r="N108" s="14">
        <f t="shared" si="22"/>
        <v>1.9166666666666667</v>
      </c>
      <c r="O108" s="15">
        <f>SUM(N108*D108)</f>
        <v>0</v>
      </c>
      <c r="P108" s="16">
        <f>SUM(M108*D108)</f>
        <v>0</v>
      </c>
      <c r="Q108">
        <f>SUM(H108*D108)</f>
        <v>0</v>
      </c>
    </row>
    <row r="109" spans="1:17" ht="15.75" x14ac:dyDescent="0.3">
      <c r="A109" t="str">
        <f t="shared" si="20"/>
        <v>XX010</v>
      </c>
      <c r="B109" s="17" t="str">
        <f t="shared" si="21"/>
        <v>10</v>
      </c>
      <c r="C109" s="12">
        <f t="shared" si="23"/>
        <v>88</v>
      </c>
      <c r="D109" s="17"/>
      <c r="E109" s="18" t="s">
        <v>206</v>
      </c>
      <c r="F109" s="19" t="s">
        <v>207</v>
      </c>
      <c r="G109" s="36" t="s">
        <v>16</v>
      </c>
      <c r="H109" s="19">
        <v>38</v>
      </c>
      <c r="I109" s="20"/>
      <c r="J109" s="12">
        <v>23</v>
      </c>
      <c r="K109" s="12">
        <v>12</v>
      </c>
      <c r="L109" s="17">
        <v>12</v>
      </c>
      <c r="M109" s="17">
        <v>5</v>
      </c>
      <c r="N109" s="14">
        <f t="shared" si="22"/>
        <v>1.9166666666666667</v>
      </c>
      <c r="O109" s="15">
        <f>SUM(N109*D109)</f>
        <v>0</v>
      </c>
      <c r="P109" s="16">
        <f>SUM(M109*D109)</f>
        <v>0</v>
      </c>
      <c r="Q109">
        <f>SUM(H109*D109)</f>
        <v>0</v>
      </c>
    </row>
    <row r="110" spans="1:17" ht="15.75" x14ac:dyDescent="0.3">
      <c r="A110" t="str">
        <f t="shared" si="20"/>
        <v>XX010</v>
      </c>
      <c r="B110" s="17" t="str">
        <f t="shared" si="21"/>
        <v>10</v>
      </c>
      <c r="C110" s="12">
        <f t="shared" si="23"/>
        <v>89</v>
      </c>
      <c r="D110" s="17"/>
      <c r="E110" s="18" t="s">
        <v>208</v>
      </c>
      <c r="F110" s="19" t="s">
        <v>209</v>
      </c>
      <c r="G110" s="36" t="s">
        <v>16</v>
      </c>
      <c r="H110" s="19">
        <v>38</v>
      </c>
      <c r="I110" s="20"/>
      <c r="J110" s="12"/>
      <c r="K110" s="12"/>
      <c r="L110" s="17"/>
      <c r="M110" s="17"/>
      <c r="N110" s="14"/>
      <c r="O110" s="15"/>
      <c r="P110" s="16"/>
      <c r="Q110">
        <f>SUM(H110*D110)</f>
        <v>0</v>
      </c>
    </row>
    <row r="111" spans="1:17" ht="15.75" x14ac:dyDescent="0.3">
      <c r="A111" t="str">
        <f t="shared" si="20"/>
        <v>XX010</v>
      </c>
      <c r="B111" s="17" t="str">
        <f t="shared" si="21"/>
        <v>10</v>
      </c>
      <c r="C111" s="12">
        <f t="shared" si="23"/>
        <v>90</v>
      </c>
      <c r="D111" s="17"/>
      <c r="E111" s="18" t="s">
        <v>210</v>
      </c>
      <c r="F111" s="46" t="s">
        <v>211</v>
      </c>
      <c r="G111" s="46" t="s">
        <v>16</v>
      </c>
      <c r="H111" s="46">
        <v>38</v>
      </c>
      <c r="I111" s="20"/>
      <c r="J111" s="12">
        <v>23</v>
      </c>
      <c r="K111" s="12">
        <v>12</v>
      </c>
      <c r="L111" s="17">
        <v>12</v>
      </c>
      <c r="M111" s="17">
        <v>10</v>
      </c>
      <c r="N111" s="14">
        <f>SUM(L111*K111*J111)/1728</f>
        <v>1.9166666666666667</v>
      </c>
      <c r="O111" s="15">
        <f>SUM(N111*D111)</f>
        <v>0</v>
      </c>
      <c r="P111" s="16">
        <f>SUM(M111*D111)</f>
        <v>0</v>
      </c>
      <c r="Q111">
        <f>SUM(H111*D111)</f>
        <v>0</v>
      </c>
    </row>
    <row r="112" spans="1:17" ht="15.75" x14ac:dyDescent="0.3">
      <c r="A112" t="str">
        <f t="shared" si="20"/>
        <v>XX010</v>
      </c>
      <c r="B112" s="17" t="str">
        <f t="shared" si="21"/>
        <v>10</v>
      </c>
      <c r="C112" s="12">
        <f t="shared" si="23"/>
        <v>91</v>
      </c>
      <c r="D112" s="17"/>
      <c r="E112" s="18" t="s">
        <v>212</v>
      </c>
      <c r="F112" s="19" t="s">
        <v>213</v>
      </c>
      <c r="G112" s="36" t="s">
        <v>16</v>
      </c>
      <c r="H112" s="19">
        <v>38</v>
      </c>
      <c r="I112" s="20"/>
      <c r="J112" s="12"/>
      <c r="K112" s="12"/>
      <c r="L112" s="17"/>
      <c r="M112" s="17"/>
      <c r="N112" s="14"/>
      <c r="O112" s="15"/>
      <c r="P112" s="16"/>
      <c r="Q112">
        <f>SUM(H112*D112)</f>
        <v>0</v>
      </c>
    </row>
    <row r="113" spans="1:17" ht="15.75" x14ac:dyDescent="0.3">
      <c r="A113" t="str">
        <f t="shared" si="20"/>
        <v>XX010</v>
      </c>
      <c r="B113" s="17" t="str">
        <f t="shared" si="21"/>
        <v>10</v>
      </c>
      <c r="C113" s="12">
        <f t="shared" si="23"/>
        <v>92</v>
      </c>
      <c r="D113" s="17"/>
      <c r="E113" s="18" t="s">
        <v>214</v>
      </c>
      <c r="F113" s="46" t="s">
        <v>215</v>
      </c>
      <c r="G113" s="46" t="s">
        <v>16</v>
      </c>
      <c r="H113" s="46">
        <v>38</v>
      </c>
      <c r="I113" s="20"/>
      <c r="J113" s="12">
        <v>23</v>
      </c>
      <c r="K113" s="12">
        <v>12</v>
      </c>
      <c r="L113" s="17">
        <v>12</v>
      </c>
      <c r="M113" s="17">
        <v>5</v>
      </c>
      <c r="N113" s="14">
        <f>SUM(L113*K113*J113)/1728</f>
        <v>1.9166666666666667</v>
      </c>
      <c r="O113" s="15">
        <f>SUM(N113*D113)</f>
        <v>0</v>
      </c>
      <c r="P113" s="16">
        <f>SUM(M113*D113)</f>
        <v>0</v>
      </c>
      <c r="Q113">
        <f>SUM(H113*D113)</f>
        <v>0</v>
      </c>
    </row>
    <row r="114" spans="1:17" ht="15.75" x14ac:dyDescent="0.3">
      <c r="A114" t="str">
        <f t="shared" si="20"/>
        <v>XX010</v>
      </c>
      <c r="B114" s="17" t="str">
        <f t="shared" si="21"/>
        <v>10</v>
      </c>
      <c r="C114" s="12">
        <f t="shared" si="23"/>
        <v>93</v>
      </c>
      <c r="D114" s="17"/>
      <c r="E114" s="18" t="s">
        <v>216</v>
      </c>
      <c r="F114" s="19" t="s">
        <v>217</v>
      </c>
      <c r="G114" s="36" t="s">
        <v>16</v>
      </c>
      <c r="H114" s="19">
        <v>32</v>
      </c>
      <c r="I114" s="20"/>
      <c r="J114" s="12"/>
      <c r="K114" s="12"/>
      <c r="L114" s="17"/>
      <c r="M114" s="17"/>
      <c r="N114" s="14"/>
      <c r="O114" s="15"/>
      <c r="P114" s="16"/>
      <c r="Q114">
        <f>SUM(H114*D114)</f>
        <v>0</v>
      </c>
    </row>
    <row r="115" spans="1:17" ht="15.75" x14ac:dyDescent="0.3">
      <c r="A115" t="str">
        <f t="shared" si="20"/>
        <v>XX010</v>
      </c>
      <c r="B115" s="17" t="str">
        <f t="shared" si="21"/>
        <v>10</v>
      </c>
      <c r="C115" s="12">
        <f t="shared" si="23"/>
        <v>94</v>
      </c>
      <c r="D115" s="17"/>
      <c r="E115" s="18" t="s">
        <v>218</v>
      </c>
      <c r="F115" s="19" t="s">
        <v>219</v>
      </c>
      <c r="G115" s="19" t="s">
        <v>16</v>
      </c>
      <c r="H115" s="19">
        <v>38</v>
      </c>
      <c r="I115" s="20"/>
      <c r="J115" s="12"/>
      <c r="K115" s="12"/>
      <c r="L115" s="17"/>
      <c r="M115" s="17"/>
      <c r="N115" s="14"/>
      <c r="O115" s="15"/>
      <c r="P115" s="16"/>
      <c r="Q115">
        <f>SUM(H115*D115)</f>
        <v>0</v>
      </c>
    </row>
    <row r="116" spans="1:17" ht="15.75" x14ac:dyDescent="0.3">
      <c r="A116" t="str">
        <f t="shared" si="20"/>
        <v>XX010</v>
      </c>
      <c r="B116" s="17" t="str">
        <f t="shared" si="21"/>
        <v>10</v>
      </c>
      <c r="C116" s="12">
        <f t="shared" si="23"/>
        <v>95</v>
      </c>
      <c r="D116" s="17"/>
      <c r="E116" s="18" t="s">
        <v>220</v>
      </c>
      <c r="F116" s="19" t="s">
        <v>221</v>
      </c>
      <c r="G116" s="36" t="s">
        <v>16</v>
      </c>
      <c r="H116" s="19">
        <v>38</v>
      </c>
      <c r="I116" s="20"/>
      <c r="J116" s="12"/>
      <c r="K116" s="12"/>
      <c r="L116" s="17"/>
      <c r="M116" s="17"/>
      <c r="N116" s="14"/>
      <c r="O116" s="15"/>
      <c r="P116" s="16"/>
      <c r="Q116">
        <f>SUM(H116*D116)</f>
        <v>0</v>
      </c>
    </row>
    <row r="117" spans="1:17" ht="15.75" x14ac:dyDescent="0.3">
      <c r="A117" t="str">
        <f t="shared" si="20"/>
        <v>XX010</v>
      </c>
      <c r="B117" s="17" t="str">
        <f t="shared" si="21"/>
        <v>10</v>
      </c>
      <c r="C117" s="12">
        <f t="shared" si="23"/>
        <v>96</v>
      </c>
      <c r="D117" s="17"/>
      <c r="E117" s="18" t="s">
        <v>222</v>
      </c>
      <c r="F117" s="19" t="s">
        <v>223</v>
      </c>
      <c r="G117" s="19" t="s">
        <v>224</v>
      </c>
      <c r="H117" s="19">
        <v>50</v>
      </c>
      <c r="I117" s="20"/>
      <c r="J117" s="12">
        <v>23</v>
      </c>
      <c r="K117" s="12">
        <v>12</v>
      </c>
      <c r="L117" s="17">
        <v>12</v>
      </c>
      <c r="M117" s="17">
        <v>10</v>
      </c>
      <c r="N117" s="14">
        <f>SUM(L117*K117*J117)/1728</f>
        <v>1.9166666666666667</v>
      </c>
      <c r="O117" s="15">
        <f>SUM(N117*D117)</f>
        <v>0</v>
      </c>
      <c r="P117" s="16">
        <f>SUM(M117*D117)</f>
        <v>0</v>
      </c>
      <c r="Q117">
        <f>SUM(H117*D117)</f>
        <v>0</v>
      </c>
    </row>
    <row r="118" spans="1:17" ht="15.75" x14ac:dyDescent="0.3">
      <c r="B118" s="17"/>
      <c r="C118" s="12">
        <f t="shared" si="23"/>
        <v>97</v>
      </c>
      <c r="D118" s="17"/>
      <c r="E118" s="18" t="s">
        <v>225</v>
      </c>
      <c r="F118" s="19" t="s">
        <v>226</v>
      </c>
      <c r="G118" s="36" t="s">
        <v>224</v>
      </c>
      <c r="H118" s="19">
        <v>50</v>
      </c>
      <c r="I118" s="20"/>
      <c r="J118" s="12">
        <v>23</v>
      </c>
      <c r="K118" s="12">
        <v>12</v>
      </c>
      <c r="L118" s="17">
        <v>12</v>
      </c>
      <c r="M118" s="17">
        <v>10</v>
      </c>
      <c r="N118" s="14">
        <f>SUM(L118*K118*J118)/1728</f>
        <v>1.9166666666666667</v>
      </c>
      <c r="O118" s="15">
        <f>SUM(N118*D118)</f>
        <v>0</v>
      </c>
      <c r="P118" s="16">
        <f>SUM(M118*D118)</f>
        <v>0</v>
      </c>
      <c r="Q118">
        <v>0</v>
      </c>
    </row>
    <row r="119" spans="1:17" ht="15.75" x14ac:dyDescent="0.3">
      <c r="B119" s="17"/>
      <c r="C119" s="12">
        <f t="shared" si="23"/>
        <v>98</v>
      </c>
      <c r="D119" s="17"/>
      <c r="E119" s="18" t="s">
        <v>227</v>
      </c>
      <c r="F119" s="19" t="s">
        <v>228</v>
      </c>
      <c r="G119" s="36" t="s">
        <v>224</v>
      </c>
      <c r="H119" s="19">
        <v>50</v>
      </c>
      <c r="I119" s="20"/>
      <c r="J119" s="12">
        <v>23</v>
      </c>
      <c r="K119" s="12">
        <v>12</v>
      </c>
      <c r="L119" s="17">
        <v>12</v>
      </c>
      <c r="M119" s="17">
        <v>10</v>
      </c>
      <c r="N119" s="14">
        <f>SUM(L119*K119*J119)/1728</f>
        <v>1.9166666666666667</v>
      </c>
      <c r="O119" s="15">
        <f>SUM(N119*D119)</f>
        <v>0</v>
      </c>
      <c r="P119" s="16">
        <f>SUM(M119*D119)</f>
        <v>0</v>
      </c>
      <c r="Q119">
        <v>0</v>
      </c>
    </row>
    <row r="120" spans="1:17" ht="15.75" x14ac:dyDescent="0.3">
      <c r="A120" t="str">
        <f t="shared" ref="A120:A140" si="24">LEFT(E120,5)</f>
        <v>XX010</v>
      </c>
      <c r="B120" s="17" t="str">
        <f t="shared" ref="B120:B140" si="25">RIGHT(A120,2)</f>
        <v>10</v>
      </c>
      <c r="C120" s="12">
        <f t="shared" si="23"/>
        <v>99</v>
      </c>
      <c r="D120" s="17"/>
      <c r="E120" s="18" t="s">
        <v>229</v>
      </c>
      <c r="F120" s="19" t="s">
        <v>230</v>
      </c>
      <c r="G120" s="36" t="s">
        <v>224</v>
      </c>
      <c r="H120" s="19">
        <v>50</v>
      </c>
      <c r="I120" s="20"/>
      <c r="J120" s="12"/>
      <c r="K120" s="12"/>
      <c r="L120" s="17"/>
      <c r="M120" s="17"/>
      <c r="N120" s="14"/>
      <c r="O120" s="15"/>
      <c r="P120" s="16"/>
      <c r="Q120">
        <f>SUM(H120*D120)</f>
        <v>0</v>
      </c>
    </row>
    <row r="121" spans="1:17" ht="15.75" x14ac:dyDescent="0.3">
      <c r="A121" t="str">
        <f t="shared" si="24"/>
        <v>XX010</v>
      </c>
      <c r="B121" s="17" t="str">
        <f t="shared" si="25"/>
        <v>10</v>
      </c>
      <c r="C121" s="12">
        <f t="shared" si="23"/>
        <v>100</v>
      </c>
      <c r="D121" s="17"/>
      <c r="E121" s="18" t="s">
        <v>231</v>
      </c>
      <c r="F121" s="19" t="s">
        <v>232</v>
      </c>
      <c r="G121" s="19" t="s">
        <v>224</v>
      </c>
      <c r="H121" s="19">
        <v>50</v>
      </c>
      <c r="I121" s="20"/>
      <c r="J121" s="12">
        <v>23</v>
      </c>
      <c r="K121" s="12">
        <v>12</v>
      </c>
      <c r="L121" s="17">
        <v>12</v>
      </c>
      <c r="M121" s="17">
        <v>10</v>
      </c>
      <c r="N121" s="14">
        <f>SUM(L121*K121*J121)/1728</f>
        <v>1.9166666666666667</v>
      </c>
      <c r="O121" s="15">
        <f>SUM(N121*D121)</f>
        <v>0</v>
      </c>
      <c r="P121" s="16">
        <f>SUM(M121*D121)</f>
        <v>0</v>
      </c>
      <c r="Q121">
        <f>SUM(H121*D121)</f>
        <v>0</v>
      </c>
    </row>
    <row r="122" spans="1:17" ht="15.75" x14ac:dyDescent="0.3">
      <c r="A122" t="str">
        <f t="shared" si="24"/>
        <v>XX010</v>
      </c>
      <c r="B122" s="17" t="str">
        <f t="shared" si="25"/>
        <v>10</v>
      </c>
      <c r="C122" s="12">
        <f t="shared" si="23"/>
        <v>101</v>
      </c>
      <c r="D122" s="17"/>
      <c r="E122" s="18" t="s">
        <v>233</v>
      </c>
      <c r="F122" s="19" t="s">
        <v>234</v>
      </c>
      <c r="G122" s="19" t="s">
        <v>224</v>
      </c>
      <c r="H122" s="19">
        <v>50</v>
      </c>
      <c r="I122" s="20"/>
      <c r="J122" s="12"/>
      <c r="K122" s="12"/>
      <c r="L122" s="17"/>
      <c r="M122" s="17"/>
      <c r="N122" s="14"/>
      <c r="O122" s="15"/>
      <c r="P122" s="16"/>
      <c r="Q122">
        <f>SUM(H122*D122)</f>
        <v>0</v>
      </c>
    </row>
    <row r="123" spans="1:17" ht="15.75" x14ac:dyDescent="0.3">
      <c r="A123" t="str">
        <f t="shared" si="24"/>
        <v>XX010</v>
      </c>
      <c r="B123" s="17" t="str">
        <f t="shared" si="25"/>
        <v>10</v>
      </c>
      <c r="C123" s="12">
        <f t="shared" si="23"/>
        <v>102</v>
      </c>
      <c r="D123" s="17"/>
      <c r="E123" s="18" t="s">
        <v>235</v>
      </c>
      <c r="F123" s="19" t="s">
        <v>236</v>
      </c>
      <c r="G123" s="19" t="s">
        <v>19</v>
      </c>
      <c r="H123" s="19">
        <v>18</v>
      </c>
      <c r="I123" s="20"/>
      <c r="J123" s="12">
        <v>24</v>
      </c>
      <c r="K123" s="12">
        <v>24</v>
      </c>
      <c r="L123" s="17">
        <v>16</v>
      </c>
      <c r="M123" s="17">
        <v>10</v>
      </c>
      <c r="N123" s="14">
        <f t="shared" ref="N123:N127" si="26">SUM(L123*K123*J123)/1728</f>
        <v>5.333333333333333</v>
      </c>
      <c r="O123" s="15">
        <f>SUM(N123*D123)</f>
        <v>0</v>
      </c>
      <c r="P123" s="16">
        <f>SUM(M123*D123)</f>
        <v>0</v>
      </c>
      <c r="Q123">
        <f>SUM(H123*D123)</f>
        <v>0</v>
      </c>
    </row>
    <row r="124" spans="1:17" ht="15.75" x14ac:dyDescent="0.3">
      <c r="A124" t="str">
        <f t="shared" si="24"/>
        <v>XX010</v>
      </c>
      <c r="B124" s="17" t="str">
        <f t="shared" si="25"/>
        <v>10</v>
      </c>
      <c r="C124" s="12">
        <f t="shared" si="23"/>
        <v>103</v>
      </c>
      <c r="D124" s="17"/>
      <c r="E124" s="18" t="s">
        <v>237</v>
      </c>
      <c r="F124" s="19" t="s">
        <v>238</v>
      </c>
      <c r="G124" s="19" t="s">
        <v>19</v>
      </c>
      <c r="H124" s="19">
        <v>18</v>
      </c>
      <c r="I124" s="20"/>
      <c r="J124" s="12">
        <v>23</v>
      </c>
      <c r="K124" s="12">
        <v>12</v>
      </c>
      <c r="L124" s="17">
        <v>12</v>
      </c>
      <c r="M124" s="17">
        <v>10</v>
      </c>
      <c r="N124" s="14">
        <f t="shared" si="26"/>
        <v>1.9166666666666667</v>
      </c>
      <c r="O124" s="15">
        <f>SUM(N124*D124)</f>
        <v>0</v>
      </c>
      <c r="P124" s="16">
        <f>SUM(M124*D124)</f>
        <v>0</v>
      </c>
      <c r="Q124">
        <f>SUM(H124*D124)</f>
        <v>0</v>
      </c>
    </row>
    <row r="125" spans="1:17" ht="15.75" x14ac:dyDescent="0.3">
      <c r="A125" t="str">
        <f t="shared" si="24"/>
        <v>XX010</v>
      </c>
      <c r="B125" s="17" t="str">
        <f t="shared" si="25"/>
        <v>10</v>
      </c>
      <c r="C125" s="12">
        <f t="shared" si="23"/>
        <v>104</v>
      </c>
      <c r="D125" s="17"/>
      <c r="E125" s="18" t="s">
        <v>239</v>
      </c>
      <c r="F125" s="19" t="s">
        <v>240</v>
      </c>
      <c r="G125" s="19" t="s">
        <v>19</v>
      </c>
      <c r="H125" s="19">
        <v>18</v>
      </c>
      <c r="I125" s="20"/>
      <c r="J125" s="12">
        <v>23</v>
      </c>
      <c r="K125" s="12">
        <v>12</v>
      </c>
      <c r="L125" s="17">
        <v>12</v>
      </c>
      <c r="M125" s="17">
        <v>10</v>
      </c>
      <c r="N125" s="14">
        <f t="shared" si="26"/>
        <v>1.9166666666666667</v>
      </c>
      <c r="O125" s="15">
        <f>SUM(N125*D125)</f>
        <v>0</v>
      </c>
      <c r="P125" s="16">
        <f>SUM(M125*D125)</f>
        <v>0</v>
      </c>
      <c r="Q125">
        <f>SUM(H125*D125)</f>
        <v>0</v>
      </c>
    </row>
    <row r="126" spans="1:17" ht="15.75" x14ac:dyDescent="0.3">
      <c r="A126" t="str">
        <f t="shared" si="24"/>
        <v>XX010</v>
      </c>
      <c r="B126" s="17" t="str">
        <f t="shared" si="25"/>
        <v>10</v>
      </c>
      <c r="C126" s="12">
        <f t="shared" si="23"/>
        <v>105</v>
      </c>
      <c r="D126" s="17"/>
      <c r="E126" s="18" t="s">
        <v>241</v>
      </c>
      <c r="F126" s="19" t="s">
        <v>242</v>
      </c>
      <c r="G126" s="19" t="s">
        <v>19</v>
      </c>
      <c r="H126" s="19">
        <v>18</v>
      </c>
      <c r="I126" s="20"/>
      <c r="J126" s="12">
        <v>23</v>
      </c>
      <c r="K126" s="12">
        <v>12</v>
      </c>
      <c r="L126" s="17">
        <v>12</v>
      </c>
      <c r="M126" s="17">
        <v>10</v>
      </c>
      <c r="N126" s="14">
        <f t="shared" si="26"/>
        <v>1.9166666666666667</v>
      </c>
      <c r="O126" s="15">
        <f>SUM(N126*D126)</f>
        <v>0</v>
      </c>
      <c r="P126" s="16">
        <f>SUM(M126*D126)</f>
        <v>0</v>
      </c>
      <c r="Q126">
        <f>SUM(H126*D126)</f>
        <v>0</v>
      </c>
    </row>
    <row r="127" spans="1:17" ht="15.75" x14ac:dyDescent="0.3">
      <c r="A127" t="str">
        <f t="shared" si="24"/>
        <v>XX010</v>
      </c>
      <c r="B127" s="17" t="str">
        <f t="shared" si="25"/>
        <v>10</v>
      </c>
      <c r="C127" s="12">
        <f t="shared" si="23"/>
        <v>106</v>
      </c>
      <c r="D127" s="17"/>
      <c r="E127" s="18" t="s">
        <v>243</v>
      </c>
      <c r="F127" s="19" t="s">
        <v>244</v>
      </c>
      <c r="G127" s="19" t="s">
        <v>19</v>
      </c>
      <c r="H127" s="19">
        <v>18</v>
      </c>
      <c r="I127" s="20"/>
      <c r="J127" s="12">
        <v>23</v>
      </c>
      <c r="K127" s="12">
        <v>12</v>
      </c>
      <c r="L127" s="17">
        <v>12</v>
      </c>
      <c r="M127" s="17">
        <v>10</v>
      </c>
      <c r="N127" s="14">
        <f t="shared" si="26"/>
        <v>1.9166666666666667</v>
      </c>
      <c r="O127" s="15">
        <f>SUM(N127*D127)</f>
        <v>0</v>
      </c>
      <c r="P127" s="16">
        <f>SUM(M127*D127)</f>
        <v>0</v>
      </c>
      <c r="Q127">
        <f>SUM(H127*D127)</f>
        <v>0</v>
      </c>
    </row>
    <row r="128" spans="1:17" ht="15.75" x14ac:dyDescent="0.3">
      <c r="A128" t="str">
        <f t="shared" si="24"/>
        <v>XX010</v>
      </c>
      <c r="B128" s="17" t="str">
        <f t="shared" si="25"/>
        <v>10</v>
      </c>
      <c r="C128" s="12">
        <f t="shared" si="23"/>
        <v>107</v>
      </c>
      <c r="D128" s="17"/>
      <c r="E128" s="18" t="s">
        <v>245</v>
      </c>
      <c r="F128" s="19" t="s">
        <v>246</v>
      </c>
      <c r="G128" s="36" t="s">
        <v>19</v>
      </c>
      <c r="H128" s="19">
        <v>18</v>
      </c>
      <c r="I128" s="20"/>
      <c r="J128" s="12"/>
      <c r="K128" s="12"/>
      <c r="L128" s="17"/>
      <c r="M128" s="17"/>
      <c r="N128" s="14"/>
      <c r="O128" s="15"/>
      <c r="P128" s="16"/>
      <c r="Q128">
        <f>SUM(H128*D128)</f>
        <v>0</v>
      </c>
    </row>
    <row r="129" spans="1:17" ht="15.75" x14ac:dyDescent="0.3">
      <c r="A129" t="str">
        <f t="shared" si="24"/>
        <v>XX010</v>
      </c>
      <c r="B129" s="17" t="str">
        <f t="shared" si="25"/>
        <v>10</v>
      </c>
      <c r="C129" s="12">
        <f t="shared" si="23"/>
        <v>108</v>
      </c>
      <c r="D129" s="17"/>
      <c r="E129" s="18" t="s">
        <v>247</v>
      </c>
      <c r="F129" s="19" t="s">
        <v>248</v>
      </c>
      <c r="G129" s="36" t="s">
        <v>19</v>
      </c>
      <c r="H129" s="19">
        <v>18</v>
      </c>
      <c r="I129" s="20"/>
      <c r="J129" s="12">
        <v>23</v>
      </c>
      <c r="K129" s="12">
        <v>12</v>
      </c>
      <c r="L129" s="17">
        <v>12</v>
      </c>
      <c r="M129" s="17">
        <v>10</v>
      </c>
      <c r="N129" s="14">
        <f>SUM(L129*K129*J129)/1728</f>
        <v>1.9166666666666667</v>
      </c>
      <c r="O129" s="15">
        <f>SUM(N129*D129)</f>
        <v>0</v>
      </c>
      <c r="P129" s="16">
        <f>SUM(M129*D129)</f>
        <v>0</v>
      </c>
      <c r="Q129">
        <f>SUM(H129*D129)</f>
        <v>0</v>
      </c>
    </row>
    <row r="130" spans="1:17" ht="15.75" x14ac:dyDescent="0.3">
      <c r="A130" t="str">
        <f t="shared" si="24"/>
        <v>XX010</v>
      </c>
      <c r="B130" s="17" t="str">
        <f t="shared" si="25"/>
        <v>10</v>
      </c>
      <c r="C130" s="12">
        <f t="shared" si="23"/>
        <v>109</v>
      </c>
      <c r="D130" s="17"/>
      <c r="E130" s="18" t="s">
        <v>249</v>
      </c>
      <c r="F130" s="19" t="s">
        <v>250</v>
      </c>
      <c r="G130" s="19" t="s">
        <v>19</v>
      </c>
      <c r="H130" s="19">
        <v>18</v>
      </c>
      <c r="I130" s="20"/>
      <c r="J130" s="12"/>
      <c r="K130" s="12"/>
      <c r="L130" s="17"/>
      <c r="M130" s="17"/>
      <c r="N130" s="14"/>
      <c r="O130" s="15"/>
      <c r="P130" s="16"/>
      <c r="Q130">
        <f>SUM(H130*D130)</f>
        <v>0</v>
      </c>
    </row>
    <row r="131" spans="1:17" ht="15.75" x14ac:dyDescent="0.3">
      <c r="A131" t="str">
        <f t="shared" si="24"/>
        <v>XX010</v>
      </c>
      <c r="B131" s="17" t="str">
        <f t="shared" si="25"/>
        <v>10</v>
      </c>
      <c r="C131" s="12">
        <f t="shared" si="23"/>
        <v>110</v>
      </c>
      <c r="D131" s="17"/>
      <c r="E131" s="18" t="s">
        <v>251</v>
      </c>
      <c r="F131" s="19" t="s">
        <v>252</v>
      </c>
      <c r="G131" s="36" t="s">
        <v>19</v>
      </c>
      <c r="H131" s="19">
        <v>18</v>
      </c>
      <c r="I131" s="20"/>
      <c r="J131" s="12"/>
      <c r="K131" s="12"/>
      <c r="L131" s="17"/>
      <c r="M131" s="17"/>
      <c r="N131" s="14"/>
      <c r="O131" s="15"/>
      <c r="P131" s="16"/>
      <c r="Q131">
        <f>SUM(H131*D131)</f>
        <v>0</v>
      </c>
    </row>
    <row r="132" spans="1:17" ht="15.75" x14ac:dyDescent="0.3">
      <c r="A132" t="str">
        <f t="shared" si="24"/>
        <v>XX010</v>
      </c>
      <c r="B132" s="17" t="str">
        <f t="shared" si="25"/>
        <v>10</v>
      </c>
      <c r="C132" s="12">
        <f t="shared" si="23"/>
        <v>111</v>
      </c>
      <c r="D132" s="17"/>
      <c r="E132" s="18" t="s">
        <v>253</v>
      </c>
      <c r="F132" s="19" t="s">
        <v>254</v>
      </c>
      <c r="G132" s="36" t="s">
        <v>19</v>
      </c>
      <c r="H132" s="19">
        <v>18</v>
      </c>
      <c r="I132" s="20"/>
      <c r="J132" s="12">
        <v>23</v>
      </c>
      <c r="K132" s="12">
        <v>12</v>
      </c>
      <c r="L132" s="17">
        <v>12</v>
      </c>
      <c r="M132" s="17">
        <v>10</v>
      </c>
      <c r="N132" s="14">
        <f>SUM(L132*K132*J132)/1728</f>
        <v>1.9166666666666667</v>
      </c>
      <c r="O132" s="15">
        <f>SUM(N132*D132)</f>
        <v>0</v>
      </c>
      <c r="P132" s="16">
        <f>SUM(M132*D132)</f>
        <v>0</v>
      </c>
      <c r="Q132">
        <f>SUM(H132*D132)</f>
        <v>0</v>
      </c>
    </row>
    <row r="133" spans="1:17" ht="15.75" x14ac:dyDescent="0.3">
      <c r="A133" t="str">
        <f t="shared" si="24"/>
        <v>XX010</v>
      </c>
      <c r="B133" s="17" t="str">
        <f t="shared" si="25"/>
        <v>10</v>
      </c>
      <c r="C133" s="12">
        <f t="shared" si="23"/>
        <v>112</v>
      </c>
      <c r="D133" s="17"/>
      <c r="E133" s="18" t="s">
        <v>255</v>
      </c>
      <c r="F133" s="19" t="s">
        <v>256</v>
      </c>
      <c r="G133" s="36" t="s">
        <v>19</v>
      </c>
      <c r="H133" s="19">
        <v>18</v>
      </c>
      <c r="I133" s="20"/>
      <c r="J133" s="12"/>
      <c r="K133" s="12"/>
      <c r="L133" s="17"/>
      <c r="M133" s="17"/>
      <c r="N133" s="14"/>
      <c r="O133" s="15"/>
      <c r="P133" s="16"/>
      <c r="Q133">
        <f>SUM(H133*D133)</f>
        <v>0</v>
      </c>
    </row>
    <row r="134" spans="1:17" ht="15.75" x14ac:dyDescent="0.3">
      <c r="A134" t="str">
        <f t="shared" si="24"/>
        <v>XX010</v>
      </c>
      <c r="B134" s="17" t="str">
        <f t="shared" si="25"/>
        <v>10</v>
      </c>
      <c r="C134" s="12">
        <f t="shared" si="23"/>
        <v>113</v>
      </c>
      <c r="D134" s="17"/>
      <c r="E134" s="18" t="s">
        <v>257</v>
      </c>
      <c r="F134" s="19" t="s">
        <v>258</v>
      </c>
      <c r="G134" s="36" t="s">
        <v>19</v>
      </c>
      <c r="H134" s="19">
        <v>18</v>
      </c>
      <c r="I134" s="20"/>
      <c r="J134" s="12"/>
      <c r="K134" s="12"/>
      <c r="L134" s="17"/>
      <c r="M134" s="17"/>
      <c r="N134" s="14"/>
      <c r="O134" s="15"/>
      <c r="P134" s="16"/>
      <c r="Q134">
        <f>SUM(H134*D134)</f>
        <v>0</v>
      </c>
    </row>
    <row r="135" spans="1:17" ht="15.75" x14ac:dyDescent="0.3">
      <c r="A135" t="str">
        <f t="shared" si="24"/>
        <v>XX010</v>
      </c>
      <c r="B135" s="17" t="str">
        <f t="shared" si="25"/>
        <v>10</v>
      </c>
      <c r="C135" s="12">
        <f t="shared" si="23"/>
        <v>114</v>
      </c>
      <c r="D135" s="17"/>
      <c r="E135" s="18" t="s">
        <v>259</v>
      </c>
      <c r="F135" s="19" t="s">
        <v>260</v>
      </c>
      <c r="G135" s="36" t="s">
        <v>19</v>
      </c>
      <c r="H135" s="19">
        <v>18</v>
      </c>
      <c r="I135" s="20"/>
      <c r="J135" s="12"/>
      <c r="K135" s="12"/>
      <c r="L135" s="17"/>
      <c r="M135" s="17"/>
      <c r="N135" s="14"/>
      <c r="O135" s="15"/>
      <c r="P135" s="16"/>
      <c r="Q135">
        <f>SUM(H135*D135)</f>
        <v>0</v>
      </c>
    </row>
    <row r="136" spans="1:17" ht="15.75" x14ac:dyDescent="0.3">
      <c r="A136" t="str">
        <f t="shared" si="24"/>
        <v>XX010</v>
      </c>
      <c r="B136" s="17" t="str">
        <f t="shared" si="25"/>
        <v>10</v>
      </c>
      <c r="C136" s="12">
        <f t="shared" si="23"/>
        <v>115</v>
      </c>
      <c r="D136" s="17"/>
      <c r="E136" s="18" t="s">
        <v>261</v>
      </c>
      <c r="F136" s="19" t="s">
        <v>262</v>
      </c>
      <c r="G136" s="36" t="s">
        <v>19</v>
      </c>
      <c r="H136" s="19">
        <v>18</v>
      </c>
      <c r="I136" s="20"/>
      <c r="J136" s="12"/>
      <c r="K136" s="12"/>
      <c r="L136" s="17"/>
      <c r="M136" s="17"/>
      <c r="N136" s="14"/>
      <c r="O136" s="15"/>
      <c r="P136" s="16"/>
      <c r="Q136">
        <f>SUM(H136*D136)</f>
        <v>0</v>
      </c>
    </row>
    <row r="137" spans="1:17" ht="15.75" x14ac:dyDescent="0.3">
      <c r="A137" t="str">
        <f t="shared" si="24"/>
        <v>XX010</v>
      </c>
      <c r="B137" s="17" t="str">
        <f t="shared" si="25"/>
        <v>10</v>
      </c>
      <c r="C137" s="12">
        <f t="shared" si="23"/>
        <v>116</v>
      </c>
      <c r="D137" s="17"/>
      <c r="E137" s="18" t="s">
        <v>263</v>
      </c>
      <c r="F137" s="19" t="s">
        <v>264</v>
      </c>
      <c r="G137" s="36" t="s">
        <v>19</v>
      </c>
      <c r="H137" s="19">
        <v>18</v>
      </c>
      <c r="I137" s="20"/>
      <c r="J137" s="12">
        <v>23</v>
      </c>
      <c r="K137" s="12">
        <v>16</v>
      </c>
      <c r="L137" s="17">
        <v>12</v>
      </c>
      <c r="M137" s="17">
        <v>10</v>
      </c>
      <c r="N137" s="14">
        <f>SUM(L137*K137*J137)/1728</f>
        <v>2.5555555555555554</v>
      </c>
      <c r="O137" s="15">
        <f>SUM(N137*D137)</f>
        <v>0</v>
      </c>
      <c r="P137" s="16">
        <f>SUM(M137*D137)</f>
        <v>0</v>
      </c>
      <c r="Q137">
        <f>SUM(H137*D137)</f>
        <v>0</v>
      </c>
    </row>
    <row r="138" spans="1:17" ht="15.75" x14ac:dyDescent="0.3">
      <c r="A138" t="str">
        <f t="shared" si="24"/>
        <v>XX010</v>
      </c>
      <c r="B138" s="17" t="str">
        <f t="shared" si="25"/>
        <v>10</v>
      </c>
      <c r="C138" s="12">
        <f t="shared" si="23"/>
        <v>117</v>
      </c>
      <c r="D138" s="17"/>
      <c r="E138" s="18" t="s">
        <v>265</v>
      </c>
      <c r="F138" s="19" t="s">
        <v>266</v>
      </c>
      <c r="G138" s="36" t="s">
        <v>19</v>
      </c>
      <c r="H138" s="19">
        <v>18</v>
      </c>
      <c r="I138" s="20"/>
      <c r="J138" s="12"/>
      <c r="K138" s="12"/>
      <c r="L138" s="17"/>
      <c r="M138" s="17"/>
      <c r="N138" s="14"/>
      <c r="O138" s="15"/>
      <c r="P138" s="16"/>
      <c r="Q138">
        <f>SUM(H138*D138)</f>
        <v>0</v>
      </c>
    </row>
    <row r="139" spans="1:17" ht="15.75" x14ac:dyDescent="0.3">
      <c r="A139" t="str">
        <f t="shared" si="24"/>
        <v>XX010</v>
      </c>
      <c r="B139" s="17" t="str">
        <f t="shared" si="25"/>
        <v>10</v>
      </c>
      <c r="C139" s="12">
        <f t="shared" si="23"/>
        <v>118</v>
      </c>
      <c r="D139" s="17"/>
      <c r="E139" s="18" t="s">
        <v>267</v>
      </c>
      <c r="F139" s="19" t="s">
        <v>268</v>
      </c>
      <c r="G139" s="36" t="s">
        <v>19</v>
      </c>
      <c r="H139" s="19">
        <v>18</v>
      </c>
      <c r="I139" s="20"/>
      <c r="J139" s="12">
        <v>23</v>
      </c>
      <c r="K139" s="12">
        <v>12</v>
      </c>
      <c r="L139" s="17">
        <v>12</v>
      </c>
      <c r="M139" s="17">
        <v>10</v>
      </c>
      <c r="N139" s="14">
        <f>SUM(L139*K139*J139)/1728</f>
        <v>1.9166666666666667</v>
      </c>
      <c r="O139" s="15">
        <f>SUM(N139*D139)</f>
        <v>0</v>
      </c>
      <c r="P139" s="16">
        <f>SUM(M139*D139)</f>
        <v>0</v>
      </c>
      <c r="Q139">
        <f>SUM(H139*D139)</f>
        <v>0</v>
      </c>
    </row>
    <row r="140" spans="1:17" ht="15.75" x14ac:dyDescent="0.3">
      <c r="A140" t="str">
        <f t="shared" si="24"/>
        <v>XX010</v>
      </c>
      <c r="B140" s="17" t="str">
        <f t="shared" si="25"/>
        <v>10</v>
      </c>
      <c r="C140" s="12">
        <f t="shared" si="23"/>
        <v>119</v>
      </c>
      <c r="D140" s="17"/>
      <c r="E140" s="18" t="s">
        <v>269</v>
      </c>
      <c r="F140" s="19" t="s">
        <v>270</v>
      </c>
      <c r="G140" s="36" t="s">
        <v>19</v>
      </c>
      <c r="H140" s="19">
        <v>18</v>
      </c>
      <c r="I140" s="20"/>
      <c r="J140" s="12"/>
      <c r="K140" s="12"/>
      <c r="L140" s="17"/>
      <c r="M140" s="17"/>
      <c r="N140" s="14"/>
      <c r="O140" s="15"/>
      <c r="P140" s="16"/>
    </row>
    <row r="141" spans="1:17" ht="15.75" x14ac:dyDescent="0.3">
      <c r="B141" s="17"/>
      <c r="C141" s="12">
        <f t="shared" si="23"/>
        <v>120</v>
      </c>
      <c r="D141" s="17"/>
      <c r="E141" s="18" t="s">
        <v>271</v>
      </c>
      <c r="F141" s="19" t="s">
        <v>272</v>
      </c>
      <c r="G141" s="36" t="s">
        <v>19</v>
      </c>
      <c r="H141" s="19">
        <v>18</v>
      </c>
      <c r="I141" s="20"/>
      <c r="J141" s="12"/>
      <c r="K141" s="12"/>
      <c r="L141" s="17"/>
      <c r="M141" s="17"/>
      <c r="N141" s="14"/>
      <c r="O141" s="15"/>
      <c r="P141" s="16"/>
    </row>
    <row r="142" spans="1:17" ht="15.75" x14ac:dyDescent="0.3">
      <c r="B142" s="17"/>
      <c r="C142" s="12">
        <f t="shared" si="23"/>
        <v>121</v>
      </c>
      <c r="D142" s="17"/>
      <c r="E142" s="18" t="s">
        <v>273</v>
      </c>
      <c r="F142" s="19" t="s">
        <v>274</v>
      </c>
      <c r="G142" s="36" t="s">
        <v>19</v>
      </c>
      <c r="H142" s="19">
        <v>18</v>
      </c>
      <c r="I142" s="20"/>
      <c r="J142" s="12"/>
      <c r="K142" s="12"/>
      <c r="L142" s="17"/>
      <c r="M142" s="17"/>
      <c r="N142" s="14"/>
      <c r="O142" s="15"/>
      <c r="P142" s="16"/>
    </row>
    <row r="143" spans="1:17" ht="15.75" x14ac:dyDescent="0.3">
      <c r="A143" t="str">
        <f>LEFT(E143,5)</f>
        <v>XX010</v>
      </c>
      <c r="B143" s="17" t="str">
        <f>RIGHT(A143,2)</f>
        <v>10</v>
      </c>
      <c r="C143" s="12">
        <f t="shared" si="23"/>
        <v>122</v>
      </c>
      <c r="D143" s="17"/>
      <c r="E143" s="18" t="s">
        <v>275</v>
      </c>
      <c r="F143" s="46" t="s">
        <v>276</v>
      </c>
      <c r="G143" s="46" t="s">
        <v>19</v>
      </c>
      <c r="H143" s="46">
        <v>18</v>
      </c>
      <c r="I143" s="20"/>
      <c r="J143" s="12">
        <v>23</v>
      </c>
      <c r="K143" s="12">
        <v>12</v>
      </c>
      <c r="L143" s="17">
        <v>12</v>
      </c>
      <c r="M143" s="17">
        <v>10</v>
      </c>
      <c r="N143" s="14">
        <f>SUM(L143*K143*J143)/1728</f>
        <v>1.9166666666666667</v>
      </c>
      <c r="O143" s="15">
        <f>SUM(N143*D143)</f>
        <v>0</v>
      </c>
      <c r="P143" s="16">
        <f>SUM(M143*D143)</f>
        <v>0</v>
      </c>
      <c r="Q143">
        <f>SUM(H143*D143)</f>
        <v>0</v>
      </c>
    </row>
    <row r="144" spans="1:17" ht="15.75" x14ac:dyDescent="0.3">
      <c r="A144" t="str">
        <f>LEFT(E144,5)</f>
        <v>XX010</v>
      </c>
      <c r="B144" s="17" t="str">
        <f>RIGHT(A144,2)</f>
        <v>10</v>
      </c>
      <c r="C144" s="12">
        <f t="shared" si="23"/>
        <v>123</v>
      </c>
      <c r="D144" s="17"/>
      <c r="E144" s="18" t="s">
        <v>277</v>
      </c>
      <c r="F144" s="19" t="s">
        <v>278</v>
      </c>
      <c r="G144" s="36" t="s">
        <v>19</v>
      </c>
      <c r="H144" s="19">
        <v>18</v>
      </c>
      <c r="I144" s="20"/>
      <c r="J144" s="12">
        <v>23</v>
      </c>
      <c r="K144" s="12">
        <v>12</v>
      </c>
      <c r="L144" s="17">
        <v>12</v>
      </c>
      <c r="M144" s="17">
        <v>10</v>
      </c>
      <c r="N144" s="14">
        <f>SUM(L144*K144*J144)/1728</f>
        <v>1.9166666666666667</v>
      </c>
      <c r="O144" s="15">
        <f>SUM(N144*D144)</f>
        <v>0</v>
      </c>
      <c r="P144" s="16">
        <f>SUM(M144*D144)</f>
        <v>0</v>
      </c>
      <c r="Q144">
        <f>SUM(H144*D144)</f>
        <v>0</v>
      </c>
    </row>
    <row r="145" spans="1:17" ht="15.75" x14ac:dyDescent="0.3">
      <c r="B145" s="17"/>
      <c r="C145" s="12">
        <f t="shared" si="23"/>
        <v>124</v>
      </c>
      <c r="D145" s="17"/>
      <c r="E145" s="18" t="s">
        <v>279</v>
      </c>
      <c r="F145" s="19" t="s">
        <v>280</v>
      </c>
      <c r="G145" s="36" t="s">
        <v>19</v>
      </c>
      <c r="H145" s="19">
        <v>18</v>
      </c>
      <c r="I145" s="20"/>
      <c r="J145" s="12"/>
      <c r="K145" s="12"/>
      <c r="L145" s="17"/>
      <c r="M145" s="17"/>
      <c r="N145" s="14"/>
      <c r="O145" s="15"/>
      <c r="P145" s="16"/>
    </row>
    <row r="146" spans="1:17" ht="15.75" x14ac:dyDescent="0.3">
      <c r="B146" s="17"/>
      <c r="C146" s="12">
        <f t="shared" si="23"/>
        <v>125</v>
      </c>
      <c r="D146" s="17"/>
      <c r="E146" s="18" t="s">
        <v>281</v>
      </c>
      <c r="F146" s="19" t="s">
        <v>282</v>
      </c>
      <c r="G146" s="36" t="s">
        <v>19</v>
      </c>
      <c r="H146" s="19">
        <v>18</v>
      </c>
      <c r="I146" s="20"/>
      <c r="J146" s="12"/>
      <c r="K146" s="12"/>
      <c r="L146" s="17"/>
      <c r="M146" s="17"/>
      <c r="N146" s="14"/>
      <c r="O146" s="15"/>
      <c r="P146" s="16"/>
    </row>
    <row r="147" spans="1:17" ht="15.75" x14ac:dyDescent="0.3">
      <c r="B147" s="17"/>
      <c r="C147" s="12">
        <f t="shared" si="23"/>
        <v>126</v>
      </c>
      <c r="D147" s="17"/>
      <c r="E147" s="18" t="s">
        <v>283</v>
      </c>
      <c r="F147" s="19" t="s">
        <v>284</v>
      </c>
      <c r="G147" s="36" t="s">
        <v>19</v>
      </c>
      <c r="H147" s="19">
        <v>18</v>
      </c>
      <c r="I147" s="20"/>
      <c r="J147" s="12"/>
      <c r="K147" s="12"/>
      <c r="L147" s="17"/>
      <c r="M147" s="17"/>
      <c r="N147" s="14"/>
      <c r="O147" s="15"/>
      <c r="P147" s="16"/>
    </row>
    <row r="148" spans="1:17" ht="15.75" x14ac:dyDescent="0.3">
      <c r="A148" t="str">
        <f>LEFT(E148,5)</f>
        <v>XX010</v>
      </c>
      <c r="B148" s="17" t="str">
        <f>RIGHT(A148,2)</f>
        <v>10</v>
      </c>
      <c r="C148" s="12">
        <f t="shared" si="23"/>
        <v>127</v>
      </c>
      <c r="D148" s="17"/>
      <c r="E148" s="18" t="s">
        <v>285</v>
      </c>
      <c r="F148" s="19" t="s">
        <v>286</v>
      </c>
      <c r="G148" s="36" t="s">
        <v>19</v>
      </c>
      <c r="H148" s="19">
        <v>18</v>
      </c>
      <c r="I148" s="20"/>
      <c r="J148" s="12">
        <v>23</v>
      </c>
      <c r="K148" s="12">
        <v>12</v>
      </c>
      <c r="L148" s="17">
        <v>12</v>
      </c>
      <c r="M148" s="17">
        <v>10</v>
      </c>
      <c r="N148" s="14">
        <f>SUM(L148*K148*J148)/1728</f>
        <v>1.9166666666666667</v>
      </c>
      <c r="O148" s="15">
        <f>SUM(N148*D148)</f>
        <v>0</v>
      </c>
      <c r="P148" s="16">
        <f>SUM(M148*D148)</f>
        <v>0</v>
      </c>
      <c r="Q148">
        <f>SUM(H148*D148)</f>
        <v>0</v>
      </c>
    </row>
    <row r="149" spans="1:17" ht="15.75" x14ac:dyDescent="0.3">
      <c r="A149" t="str">
        <f>LEFT(E149,5)</f>
        <v>XX010</v>
      </c>
      <c r="B149" s="17" t="str">
        <f>RIGHT(A149,2)</f>
        <v>10</v>
      </c>
      <c r="C149" s="12">
        <f t="shared" si="23"/>
        <v>128</v>
      </c>
      <c r="D149" s="17"/>
      <c r="E149" s="18" t="s">
        <v>287</v>
      </c>
      <c r="F149" s="19" t="s">
        <v>288</v>
      </c>
      <c r="G149" s="36" t="s">
        <v>19</v>
      </c>
      <c r="H149" s="19">
        <v>18</v>
      </c>
      <c r="I149" s="20"/>
      <c r="J149" s="12"/>
      <c r="K149" s="12"/>
      <c r="L149" s="17"/>
      <c r="M149" s="17"/>
      <c r="N149" s="14"/>
      <c r="O149" s="15"/>
      <c r="P149" s="16"/>
    </row>
    <row r="150" spans="1:17" ht="15.75" x14ac:dyDescent="0.3">
      <c r="B150" s="17"/>
      <c r="C150" s="12">
        <f t="shared" si="23"/>
        <v>129</v>
      </c>
      <c r="D150" s="17"/>
      <c r="E150" s="18" t="s">
        <v>289</v>
      </c>
      <c r="F150" s="19" t="s">
        <v>290</v>
      </c>
      <c r="G150" s="36" t="s">
        <v>19</v>
      </c>
      <c r="H150" s="19">
        <v>18</v>
      </c>
      <c r="I150" s="20"/>
      <c r="J150" s="12"/>
      <c r="K150" s="12"/>
      <c r="L150" s="17"/>
      <c r="M150" s="17"/>
      <c r="N150" s="14"/>
      <c r="O150" s="15"/>
      <c r="P150" s="16"/>
    </row>
    <row r="151" spans="1:17" ht="15.75" x14ac:dyDescent="0.3">
      <c r="A151" t="str">
        <f>LEFT(E151,5)</f>
        <v>XX010</v>
      </c>
      <c r="B151" s="17" t="str">
        <f>RIGHT(A151,2)</f>
        <v>10</v>
      </c>
      <c r="C151" s="12">
        <f t="shared" si="23"/>
        <v>130</v>
      </c>
      <c r="D151" s="17"/>
      <c r="E151" s="18" t="s">
        <v>291</v>
      </c>
      <c r="F151" s="19" t="s">
        <v>292</v>
      </c>
      <c r="G151" s="36" t="s">
        <v>19</v>
      </c>
      <c r="H151" s="19">
        <v>18</v>
      </c>
      <c r="I151" s="20"/>
      <c r="J151" s="12">
        <v>23</v>
      </c>
      <c r="K151" s="12">
        <v>12</v>
      </c>
      <c r="L151" s="17">
        <v>12</v>
      </c>
      <c r="M151" s="17">
        <v>10</v>
      </c>
      <c r="N151" s="14">
        <f>SUM(L151*K151*J151)/1728</f>
        <v>1.9166666666666667</v>
      </c>
      <c r="O151" s="15">
        <f>SUM(N151*D151)</f>
        <v>0</v>
      </c>
      <c r="P151" s="16">
        <f>SUM(M151*D151)</f>
        <v>0</v>
      </c>
      <c r="Q151">
        <f>SUM(H151*D151)</f>
        <v>0</v>
      </c>
    </row>
    <row r="152" spans="1:17" ht="15.75" x14ac:dyDescent="0.3">
      <c r="A152" t="str">
        <f>LEFT(E152,5)</f>
        <v>XX010</v>
      </c>
      <c r="B152" s="17" t="str">
        <f>RIGHT(A152,2)</f>
        <v>10</v>
      </c>
      <c r="C152" s="12">
        <f t="shared" si="23"/>
        <v>131</v>
      </c>
      <c r="D152" s="17"/>
      <c r="E152" s="18" t="s">
        <v>293</v>
      </c>
      <c r="F152" s="19" t="s">
        <v>294</v>
      </c>
      <c r="G152" s="36" t="s">
        <v>19</v>
      </c>
      <c r="H152" s="19">
        <v>18</v>
      </c>
      <c r="I152" s="20"/>
      <c r="J152" s="12">
        <v>23</v>
      </c>
      <c r="K152" s="12">
        <v>12</v>
      </c>
      <c r="L152" s="17">
        <v>12</v>
      </c>
      <c r="M152" s="17">
        <v>10</v>
      </c>
      <c r="N152" s="14">
        <f>SUM(L152*K152*J152)/1728</f>
        <v>1.9166666666666667</v>
      </c>
      <c r="O152" s="15">
        <f>SUM(N152*D152)</f>
        <v>0</v>
      </c>
      <c r="P152" s="16">
        <f>SUM(M152*D152)</f>
        <v>0</v>
      </c>
      <c r="Q152">
        <f>SUM(H152*D152)</f>
        <v>0</v>
      </c>
    </row>
    <row r="153" spans="1:17" ht="15.75" x14ac:dyDescent="0.3">
      <c r="B153" s="17"/>
      <c r="C153" s="12">
        <f t="shared" si="23"/>
        <v>132</v>
      </c>
      <c r="D153" s="17"/>
      <c r="E153" s="18" t="s">
        <v>295</v>
      </c>
      <c r="F153" s="19" t="s">
        <v>296</v>
      </c>
      <c r="G153" s="36" t="s">
        <v>19</v>
      </c>
      <c r="H153" s="19">
        <v>18</v>
      </c>
      <c r="I153" s="20"/>
      <c r="J153" s="12"/>
      <c r="K153" s="12"/>
      <c r="L153" s="17"/>
      <c r="M153" s="17"/>
      <c r="N153" s="14"/>
      <c r="O153" s="15"/>
      <c r="P153" s="16"/>
    </row>
    <row r="154" spans="1:17" ht="15.75" x14ac:dyDescent="0.3">
      <c r="B154" s="17"/>
      <c r="C154" s="12">
        <f t="shared" si="23"/>
        <v>133</v>
      </c>
      <c r="D154" s="17"/>
      <c r="E154" s="18" t="s">
        <v>297</v>
      </c>
      <c r="F154" s="19" t="s">
        <v>298</v>
      </c>
      <c r="G154" s="36" t="s">
        <v>19</v>
      </c>
      <c r="H154" s="19">
        <v>18</v>
      </c>
      <c r="I154" s="20"/>
      <c r="J154" s="12"/>
      <c r="K154" s="12"/>
      <c r="L154" s="17"/>
      <c r="M154" s="17"/>
      <c r="N154" s="14"/>
      <c r="O154" s="15"/>
      <c r="P154" s="16"/>
    </row>
    <row r="155" spans="1:17" ht="15.75" x14ac:dyDescent="0.3">
      <c r="A155" t="str">
        <f t="shared" ref="A155:A158" si="27">LEFT(E155,5)</f>
        <v>XX010</v>
      </c>
      <c r="B155" s="17" t="str">
        <f t="shared" ref="B155:B158" si="28">RIGHT(A155,2)</f>
        <v>10</v>
      </c>
      <c r="C155" s="12">
        <f t="shared" si="23"/>
        <v>134</v>
      </c>
      <c r="D155" s="17"/>
      <c r="E155" s="18" t="s">
        <v>299</v>
      </c>
      <c r="F155" s="19" t="s">
        <v>300</v>
      </c>
      <c r="G155" s="36" t="s">
        <v>19</v>
      </c>
      <c r="H155" s="19">
        <v>18</v>
      </c>
      <c r="I155" s="20"/>
      <c r="J155" s="12"/>
      <c r="K155" s="12"/>
      <c r="L155" s="17"/>
      <c r="M155" s="17"/>
      <c r="N155" s="14"/>
      <c r="O155" s="15"/>
      <c r="P155" s="16"/>
    </row>
    <row r="156" spans="1:17" ht="15.75" x14ac:dyDescent="0.3">
      <c r="A156" t="str">
        <f t="shared" si="27"/>
        <v>XX010</v>
      </c>
      <c r="B156" s="17" t="str">
        <f t="shared" si="28"/>
        <v>10</v>
      </c>
      <c r="C156" s="12">
        <f t="shared" si="23"/>
        <v>135</v>
      </c>
      <c r="D156" s="17"/>
      <c r="E156" s="18" t="s">
        <v>301</v>
      </c>
      <c r="F156" s="19" t="s">
        <v>302</v>
      </c>
      <c r="G156" s="36" t="s">
        <v>19</v>
      </c>
      <c r="H156" s="19">
        <v>18</v>
      </c>
      <c r="I156" s="20"/>
      <c r="J156" s="12"/>
      <c r="K156" s="12"/>
      <c r="L156" s="17"/>
      <c r="M156" s="17"/>
      <c r="N156" s="14"/>
      <c r="O156" s="15"/>
      <c r="P156" s="16"/>
    </row>
    <row r="157" spans="1:17" ht="15.75" x14ac:dyDescent="0.3">
      <c r="A157" t="str">
        <f t="shared" si="27"/>
        <v>XX010</v>
      </c>
      <c r="B157" s="17" t="str">
        <f t="shared" si="28"/>
        <v>10</v>
      </c>
      <c r="C157" s="12">
        <f t="shared" si="23"/>
        <v>136</v>
      </c>
      <c r="D157" s="17"/>
      <c r="E157" s="18" t="s">
        <v>303</v>
      </c>
      <c r="F157" s="19" t="s">
        <v>304</v>
      </c>
      <c r="G157" s="36" t="s">
        <v>19</v>
      </c>
      <c r="H157" s="19">
        <v>18</v>
      </c>
      <c r="I157" s="20"/>
      <c r="J157" s="12">
        <v>23</v>
      </c>
      <c r="K157" s="12">
        <v>12</v>
      </c>
      <c r="L157" s="17">
        <v>12</v>
      </c>
      <c r="M157" s="17">
        <v>10</v>
      </c>
      <c r="N157" s="14">
        <f>SUM(L157*K157*J157)/1728</f>
        <v>1.9166666666666667</v>
      </c>
      <c r="O157" s="15">
        <f>SUM(N157*D157)</f>
        <v>0</v>
      </c>
      <c r="P157" s="16">
        <f>SUM(M157*D157)</f>
        <v>0</v>
      </c>
      <c r="Q157">
        <f>SUM(H157*D157)</f>
        <v>0</v>
      </c>
    </row>
    <row r="158" spans="1:17" ht="15.75" x14ac:dyDescent="0.3">
      <c r="A158" t="str">
        <f t="shared" si="27"/>
        <v>XX010</v>
      </c>
      <c r="B158" s="17" t="str">
        <f t="shared" si="28"/>
        <v>10</v>
      </c>
      <c r="C158" s="12">
        <f t="shared" si="23"/>
        <v>137</v>
      </c>
      <c r="D158" s="17"/>
      <c r="E158" s="18" t="s">
        <v>305</v>
      </c>
      <c r="F158" s="19" t="s">
        <v>53</v>
      </c>
      <c r="G158" s="19" t="s">
        <v>19</v>
      </c>
      <c r="H158" s="19">
        <v>18</v>
      </c>
      <c r="I158" s="20"/>
      <c r="J158" s="12"/>
      <c r="K158" s="12"/>
      <c r="L158" s="17"/>
      <c r="M158" s="17"/>
      <c r="N158" s="14"/>
      <c r="O158" s="15"/>
      <c r="P158" s="16"/>
      <c r="Q158">
        <f>SUM(H158*D158)</f>
        <v>0</v>
      </c>
    </row>
    <row r="159" spans="1:17" ht="15.75" x14ac:dyDescent="0.3">
      <c r="B159" s="17"/>
      <c r="C159" s="12">
        <f t="shared" si="23"/>
        <v>138</v>
      </c>
      <c r="D159" s="17"/>
      <c r="E159" s="18" t="s">
        <v>306</v>
      </c>
      <c r="F159" s="19" t="s">
        <v>307</v>
      </c>
      <c r="G159" s="36" t="s">
        <v>19</v>
      </c>
      <c r="H159" s="19">
        <v>18</v>
      </c>
      <c r="I159" s="20"/>
      <c r="J159" s="12"/>
      <c r="K159" s="12"/>
      <c r="L159" s="17"/>
      <c r="M159" s="17"/>
      <c r="N159" s="14"/>
      <c r="O159" s="15"/>
      <c r="P159" s="16"/>
    </row>
    <row r="160" spans="1:17" ht="15.75" x14ac:dyDescent="0.3">
      <c r="A160" t="str">
        <f>LEFT(E160,5)</f>
        <v>XX010</v>
      </c>
      <c r="B160" s="17" t="str">
        <f>RIGHT(A160,2)</f>
        <v>10</v>
      </c>
      <c r="C160" s="12">
        <f t="shared" si="23"/>
        <v>139</v>
      </c>
      <c r="D160" s="17"/>
      <c r="E160" s="18" t="s">
        <v>308</v>
      </c>
      <c r="F160" s="19" t="s">
        <v>309</v>
      </c>
      <c r="G160" s="19" t="s">
        <v>310</v>
      </c>
      <c r="H160" s="19">
        <v>8</v>
      </c>
      <c r="I160" s="20"/>
      <c r="J160" s="12">
        <v>23</v>
      </c>
      <c r="K160" s="12">
        <v>12</v>
      </c>
      <c r="L160" s="17">
        <v>12</v>
      </c>
      <c r="M160" s="17">
        <v>10</v>
      </c>
      <c r="N160" s="14">
        <f>SUM(L160*K160*J160)/1728</f>
        <v>1.9166666666666667</v>
      </c>
      <c r="O160" s="15">
        <f>SUM(N160*D160)</f>
        <v>0</v>
      </c>
      <c r="P160" s="16">
        <f>SUM(M160*D160)</f>
        <v>0</v>
      </c>
      <c r="Q160">
        <f>SUM(H160*D160)</f>
        <v>0</v>
      </c>
    </row>
    <row r="161" spans="1:17" ht="15.75" x14ac:dyDescent="0.3">
      <c r="A161" t="str">
        <f>LEFT(E161,5)</f>
        <v>XX010</v>
      </c>
      <c r="B161" s="17" t="str">
        <f>RIGHT(A161,2)</f>
        <v>10</v>
      </c>
      <c r="C161" s="12">
        <f t="shared" si="23"/>
        <v>140</v>
      </c>
      <c r="D161" s="17"/>
      <c r="E161" s="18" t="s">
        <v>311</v>
      </c>
      <c r="F161" s="19" t="s">
        <v>312</v>
      </c>
      <c r="G161" s="36" t="s">
        <v>19</v>
      </c>
      <c r="H161" s="19">
        <v>18</v>
      </c>
      <c r="I161" s="20"/>
      <c r="J161" s="12">
        <v>23</v>
      </c>
      <c r="K161" s="12">
        <v>12</v>
      </c>
      <c r="L161" s="17">
        <v>12</v>
      </c>
      <c r="M161" s="17">
        <v>10</v>
      </c>
      <c r="N161" s="14">
        <f>SUM(L161*K161*J161)/1728</f>
        <v>1.9166666666666667</v>
      </c>
      <c r="O161" s="15">
        <f>SUM(N161*D161)</f>
        <v>0</v>
      </c>
      <c r="P161" s="16">
        <f>SUM(M161*D161)</f>
        <v>0</v>
      </c>
      <c r="Q161">
        <f>SUM(H161*D161)</f>
        <v>0</v>
      </c>
    </row>
    <row r="162" spans="1:17" ht="15.75" x14ac:dyDescent="0.3">
      <c r="A162" t="str">
        <f>LEFT(E162,5)</f>
        <v>XX010</v>
      </c>
      <c r="B162" s="17" t="str">
        <f>RIGHT(A162,2)</f>
        <v>10</v>
      </c>
      <c r="C162" s="12">
        <f t="shared" si="23"/>
        <v>141</v>
      </c>
      <c r="D162" s="17"/>
      <c r="E162" s="18" t="s">
        <v>313</v>
      </c>
      <c r="F162" s="19" t="s">
        <v>314</v>
      </c>
      <c r="G162" s="36" t="s">
        <v>19</v>
      </c>
      <c r="H162" s="19">
        <v>18</v>
      </c>
      <c r="I162" s="20"/>
      <c r="J162" s="12"/>
      <c r="K162" s="12"/>
      <c r="L162" s="17"/>
      <c r="M162" s="17"/>
      <c r="N162" s="14"/>
      <c r="O162" s="15"/>
      <c r="P162" s="16"/>
    </row>
    <row r="163" spans="1:17" ht="15.75" x14ac:dyDescent="0.3">
      <c r="B163" s="17"/>
      <c r="C163" s="12">
        <f t="shared" si="23"/>
        <v>142</v>
      </c>
      <c r="D163" s="17"/>
      <c r="E163" s="18" t="s">
        <v>315</v>
      </c>
      <c r="F163" s="19" t="s">
        <v>316</v>
      </c>
      <c r="G163" s="36" t="s">
        <v>19</v>
      </c>
      <c r="H163" s="19">
        <v>18</v>
      </c>
      <c r="I163" s="20"/>
      <c r="J163" s="12"/>
      <c r="K163" s="12"/>
      <c r="L163" s="17"/>
      <c r="M163" s="17"/>
      <c r="N163" s="14"/>
      <c r="O163" s="15"/>
      <c r="P163" s="16"/>
    </row>
    <row r="164" spans="1:17" ht="15.75" x14ac:dyDescent="0.3">
      <c r="B164" s="17"/>
      <c r="C164" s="12">
        <f t="shared" si="23"/>
        <v>143</v>
      </c>
      <c r="D164" s="17"/>
      <c r="E164" s="18" t="s">
        <v>317</v>
      </c>
      <c r="F164" s="19" t="s">
        <v>318</v>
      </c>
      <c r="G164" s="36" t="s">
        <v>19</v>
      </c>
      <c r="H164" s="19">
        <v>18</v>
      </c>
      <c r="I164" s="20"/>
      <c r="J164" s="12"/>
      <c r="K164" s="12"/>
      <c r="L164" s="17"/>
      <c r="M164" s="17"/>
      <c r="N164" s="14"/>
      <c r="O164" s="15"/>
      <c r="P164" s="16"/>
    </row>
    <row r="165" spans="1:17" ht="15.75" x14ac:dyDescent="0.3">
      <c r="A165" t="str">
        <f>LEFT(E165,5)</f>
        <v>XX010</v>
      </c>
      <c r="B165" s="17" t="str">
        <f>RIGHT(A165,2)</f>
        <v>10</v>
      </c>
      <c r="C165" s="12">
        <f t="shared" si="23"/>
        <v>144</v>
      </c>
      <c r="D165" s="17"/>
      <c r="E165" s="18" t="s">
        <v>319</v>
      </c>
      <c r="F165" s="19" t="s">
        <v>320</v>
      </c>
      <c r="G165" s="36" t="s">
        <v>19</v>
      </c>
      <c r="H165" s="19">
        <v>18</v>
      </c>
      <c r="I165" s="20"/>
      <c r="J165" s="12"/>
      <c r="K165" s="12"/>
      <c r="L165" s="17"/>
      <c r="M165" s="17"/>
      <c r="N165" s="14"/>
      <c r="O165" s="15"/>
      <c r="P165" s="16"/>
    </row>
    <row r="166" spans="1:17" ht="15.75" x14ac:dyDescent="0.3">
      <c r="B166" s="17"/>
      <c r="C166" s="12">
        <f t="shared" si="23"/>
        <v>145</v>
      </c>
      <c r="D166" s="17"/>
      <c r="E166" s="18" t="s">
        <v>321</v>
      </c>
      <c r="F166" s="19" t="s">
        <v>322</v>
      </c>
      <c r="G166" s="36" t="s">
        <v>310</v>
      </c>
      <c r="H166" s="19">
        <v>10</v>
      </c>
      <c r="I166" s="20"/>
      <c r="J166" s="12"/>
      <c r="K166" s="12"/>
      <c r="L166" s="17"/>
      <c r="M166" s="17"/>
      <c r="N166" s="14"/>
      <c r="O166" s="15"/>
      <c r="P166" s="16"/>
    </row>
    <row r="167" spans="1:17" ht="15.75" x14ac:dyDescent="0.3">
      <c r="B167" s="17"/>
      <c r="C167" s="12">
        <f t="shared" si="23"/>
        <v>146</v>
      </c>
      <c r="D167" s="17"/>
      <c r="E167" s="18" t="s">
        <v>323</v>
      </c>
      <c r="F167" s="19" t="s">
        <v>324</v>
      </c>
      <c r="G167" s="36" t="s">
        <v>310</v>
      </c>
      <c r="H167" s="19">
        <v>10</v>
      </c>
      <c r="I167" s="20"/>
      <c r="J167" s="12"/>
      <c r="K167" s="12"/>
      <c r="L167" s="17"/>
      <c r="M167" s="17"/>
      <c r="N167" s="14"/>
      <c r="O167" s="15"/>
      <c r="P167" s="16"/>
    </row>
    <row r="168" spans="1:17" ht="15.75" x14ac:dyDescent="0.3">
      <c r="B168" s="17"/>
      <c r="C168" s="12">
        <f t="shared" si="23"/>
        <v>147</v>
      </c>
      <c r="D168" s="17"/>
      <c r="E168" s="18" t="s">
        <v>325</v>
      </c>
      <c r="F168" s="19" t="s">
        <v>326</v>
      </c>
      <c r="G168" s="36" t="s">
        <v>310</v>
      </c>
      <c r="H168" s="19">
        <v>10</v>
      </c>
      <c r="I168" s="20"/>
      <c r="J168" s="12"/>
      <c r="K168" s="12"/>
      <c r="L168" s="17"/>
      <c r="M168" s="17"/>
      <c r="N168" s="14"/>
      <c r="O168" s="15"/>
      <c r="P168" s="16"/>
    </row>
    <row r="169" spans="1:17" ht="15.75" x14ac:dyDescent="0.3">
      <c r="A169" t="str">
        <f>LEFT(E169,5)</f>
        <v>XX010</v>
      </c>
      <c r="B169" s="17" t="str">
        <f>RIGHT(A169,2)</f>
        <v>10</v>
      </c>
      <c r="C169" s="12">
        <f t="shared" ref="C169:C196" si="29">C168+1</f>
        <v>148</v>
      </c>
      <c r="D169" s="17"/>
      <c r="E169" s="47" t="s">
        <v>327</v>
      </c>
      <c r="F169" s="48" t="s">
        <v>328</v>
      </c>
      <c r="G169" s="48" t="s">
        <v>310</v>
      </c>
      <c r="H169" s="49">
        <v>10</v>
      </c>
      <c r="I169" s="20"/>
      <c r="J169" s="12">
        <v>23</v>
      </c>
      <c r="K169" s="12">
        <v>12</v>
      </c>
      <c r="L169" s="17">
        <v>12</v>
      </c>
      <c r="M169" s="17">
        <v>15</v>
      </c>
      <c r="N169" s="14">
        <f>SUM(L169*K169*J169)/1728</f>
        <v>1.9166666666666667</v>
      </c>
      <c r="O169" s="15">
        <f>SUM(N169*D169)</f>
        <v>0</v>
      </c>
      <c r="P169" s="16">
        <f>SUM(M169*D169)</f>
        <v>0</v>
      </c>
      <c r="Q169">
        <v>0</v>
      </c>
    </row>
    <row r="170" spans="1:17" ht="15.75" x14ac:dyDescent="0.3">
      <c r="B170" s="17"/>
      <c r="C170" s="12">
        <f t="shared" si="29"/>
        <v>149</v>
      </c>
      <c r="D170" s="17"/>
      <c r="E170" s="18" t="s">
        <v>329</v>
      </c>
      <c r="F170" s="19" t="s">
        <v>330</v>
      </c>
      <c r="G170" s="36" t="s">
        <v>310</v>
      </c>
      <c r="H170" s="19">
        <v>8</v>
      </c>
      <c r="I170" s="20"/>
      <c r="J170" s="12"/>
      <c r="K170" s="12"/>
      <c r="L170" s="17"/>
      <c r="M170" s="17"/>
      <c r="N170" s="14"/>
      <c r="O170" s="15"/>
      <c r="P170" s="16"/>
    </row>
    <row r="171" spans="1:17" ht="15.75" x14ac:dyDescent="0.3">
      <c r="B171" s="17"/>
      <c r="C171" s="12">
        <f t="shared" si="29"/>
        <v>150</v>
      </c>
      <c r="D171" s="17"/>
      <c r="E171" s="18" t="s">
        <v>331</v>
      </c>
      <c r="F171" s="19" t="s">
        <v>332</v>
      </c>
      <c r="G171" s="36" t="s">
        <v>310</v>
      </c>
      <c r="H171" s="19">
        <v>8</v>
      </c>
      <c r="I171" s="20"/>
      <c r="J171" s="12"/>
      <c r="K171" s="12"/>
      <c r="L171" s="17"/>
      <c r="M171" s="17"/>
      <c r="N171" s="14"/>
      <c r="O171" s="15"/>
      <c r="P171" s="16"/>
    </row>
    <row r="172" spans="1:17" ht="15.75" x14ac:dyDescent="0.3">
      <c r="B172" s="17"/>
      <c r="C172" s="12">
        <f t="shared" si="29"/>
        <v>151</v>
      </c>
      <c r="D172" s="17"/>
      <c r="E172" s="18" t="s">
        <v>333</v>
      </c>
      <c r="F172" s="19" t="s">
        <v>334</v>
      </c>
      <c r="G172" s="36" t="s">
        <v>310</v>
      </c>
      <c r="H172" s="19">
        <v>8</v>
      </c>
      <c r="I172" s="20"/>
      <c r="J172" s="12"/>
      <c r="K172" s="12"/>
      <c r="L172" s="17"/>
      <c r="M172" s="17"/>
      <c r="N172" s="14"/>
      <c r="O172" s="15"/>
      <c r="P172" s="16"/>
    </row>
    <row r="173" spans="1:17" ht="15.75" x14ac:dyDescent="0.3">
      <c r="B173" s="17"/>
      <c r="C173" s="12">
        <f t="shared" si="29"/>
        <v>152</v>
      </c>
      <c r="D173" s="17"/>
      <c r="E173" s="18" t="s">
        <v>335</v>
      </c>
      <c r="F173" s="19" t="s">
        <v>336</v>
      </c>
      <c r="G173" s="36" t="s">
        <v>310</v>
      </c>
      <c r="H173" s="19">
        <v>10</v>
      </c>
      <c r="I173" s="20"/>
      <c r="J173" s="12"/>
      <c r="K173" s="12"/>
      <c r="L173" s="17"/>
      <c r="M173" s="17"/>
      <c r="N173" s="14"/>
      <c r="O173" s="15"/>
      <c r="P173" s="16"/>
    </row>
    <row r="174" spans="1:17" ht="15.75" x14ac:dyDescent="0.3">
      <c r="A174" t="str">
        <f>LEFT(E174,5)</f>
        <v>XX010</v>
      </c>
      <c r="B174" s="17" t="str">
        <f>RIGHT(A174,2)</f>
        <v>10</v>
      </c>
      <c r="C174" s="12">
        <f t="shared" si="29"/>
        <v>153</v>
      </c>
      <c r="D174" s="50"/>
      <c r="E174" s="51" t="s">
        <v>337</v>
      </c>
      <c r="F174" s="52" t="s">
        <v>338</v>
      </c>
      <c r="G174" s="52" t="s">
        <v>57</v>
      </c>
      <c r="H174" s="52">
        <v>6</v>
      </c>
      <c r="I174" s="20"/>
      <c r="J174" s="53">
        <v>24</v>
      </c>
      <c r="K174" s="53">
        <v>24</v>
      </c>
      <c r="L174" s="50">
        <v>16</v>
      </c>
      <c r="M174" s="50">
        <v>10</v>
      </c>
      <c r="N174" s="54">
        <f>SUM(L174*K174*J174)/1728</f>
        <v>5.333333333333333</v>
      </c>
      <c r="O174" s="55">
        <f>SUM(N174*D174)</f>
        <v>0</v>
      </c>
      <c r="P174" s="56">
        <f>SUM(M174*D174)</f>
        <v>0</v>
      </c>
      <c r="Q174">
        <f>SUM(H174*D174)</f>
        <v>0</v>
      </c>
    </row>
    <row r="175" spans="1:17" ht="15.75" x14ac:dyDescent="0.3">
      <c r="A175" t="str">
        <f>LEFT(E175,5)</f>
        <v>XX010</v>
      </c>
      <c r="B175" s="17" t="str">
        <f>RIGHT(A175,2)</f>
        <v>10</v>
      </c>
      <c r="C175" s="12">
        <f t="shared" si="29"/>
        <v>154</v>
      </c>
      <c r="D175" s="17"/>
      <c r="E175" s="18" t="s">
        <v>339</v>
      </c>
      <c r="F175" s="19" t="s">
        <v>340</v>
      </c>
      <c r="G175" s="19" t="s">
        <v>57</v>
      </c>
      <c r="H175" s="19">
        <v>6</v>
      </c>
      <c r="I175" s="20"/>
      <c r="J175" s="12">
        <v>23</v>
      </c>
      <c r="K175" s="12">
        <v>12</v>
      </c>
      <c r="L175" s="17">
        <v>12</v>
      </c>
      <c r="M175" s="17">
        <v>10</v>
      </c>
      <c r="N175" s="14">
        <f>SUM(L175*K175*J175)/1728</f>
        <v>1.9166666666666667</v>
      </c>
      <c r="O175" s="15">
        <f>SUM(N175*D175)</f>
        <v>0</v>
      </c>
      <c r="P175" s="16">
        <f>SUM(M175*D175)</f>
        <v>0</v>
      </c>
      <c r="Q175">
        <f>SUM(H175*D175)</f>
        <v>0</v>
      </c>
    </row>
    <row r="176" spans="1:17" ht="15.75" x14ac:dyDescent="0.3">
      <c r="A176" t="str">
        <f>LEFT(E176,5)</f>
        <v>XX010</v>
      </c>
      <c r="B176" s="17" t="str">
        <f>RIGHT(A176,2)</f>
        <v>10</v>
      </c>
      <c r="C176" s="12">
        <f t="shared" si="29"/>
        <v>155</v>
      </c>
      <c r="D176" s="17"/>
      <c r="E176" s="18" t="s">
        <v>341</v>
      </c>
      <c r="F176" s="19" t="s">
        <v>342</v>
      </c>
      <c r="G176" s="19" t="s">
        <v>57</v>
      </c>
      <c r="H176" s="19">
        <v>6</v>
      </c>
      <c r="I176" s="20"/>
      <c r="J176" s="12">
        <v>23</v>
      </c>
      <c r="K176" s="12">
        <v>12</v>
      </c>
      <c r="L176" s="17">
        <v>12</v>
      </c>
      <c r="M176" s="17">
        <v>10</v>
      </c>
      <c r="N176" s="14">
        <f>SUM(L176*K176*J176)/1728</f>
        <v>1.9166666666666667</v>
      </c>
      <c r="O176" s="15">
        <f>SUM(N176*D176)</f>
        <v>0</v>
      </c>
      <c r="P176" s="16">
        <f>SUM(M176*D176)</f>
        <v>0</v>
      </c>
      <c r="Q176">
        <f>SUM(H176*D176)</f>
        <v>0</v>
      </c>
    </row>
    <row r="177" spans="1:17" ht="15.75" x14ac:dyDescent="0.3">
      <c r="A177" t="str">
        <f>LEFT(E177,5)</f>
        <v>XX010</v>
      </c>
      <c r="B177" s="17" t="str">
        <f>RIGHT(A177,2)</f>
        <v>10</v>
      </c>
      <c r="C177" s="12">
        <f t="shared" si="29"/>
        <v>156</v>
      </c>
      <c r="D177" s="50"/>
      <c r="E177" s="51" t="s">
        <v>343</v>
      </c>
      <c r="F177" s="52" t="s">
        <v>344</v>
      </c>
      <c r="G177" s="57" t="s">
        <v>57</v>
      </c>
      <c r="H177" s="52">
        <v>6</v>
      </c>
      <c r="I177" s="20"/>
      <c r="J177" s="53">
        <v>24</v>
      </c>
      <c r="K177" s="53">
        <v>24</v>
      </c>
      <c r="L177" s="50">
        <v>16</v>
      </c>
      <c r="M177" s="50">
        <v>10</v>
      </c>
      <c r="N177" s="54">
        <f>SUM(L177*K177*J177)/1728</f>
        <v>5.333333333333333</v>
      </c>
      <c r="O177" s="55">
        <f>SUM(N177*D177)</f>
        <v>0</v>
      </c>
      <c r="P177" s="56">
        <f>SUM(M177*D177)</f>
        <v>0</v>
      </c>
      <c r="Q177">
        <f>SUM(H177*D177)</f>
        <v>0</v>
      </c>
    </row>
    <row r="178" spans="1:17" ht="15.75" x14ac:dyDescent="0.3">
      <c r="B178" s="17"/>
      <c r="C178" s="12">
        <f t="shared" si="29"/>
        <v>157</v>
      </c>
      <c r="D178" s="17"/>
      <c r="E178" s="18" t="s">
        <v>345</v>
      </c>
      <c r="F178" s="19" t="s">
        <v>346</v>
      </c>
      <c r="G178" s="36" t="s">
        <v>57</v>
      </c>
      <c r="H178" s="19">
        <v>6</v>
      </c>
      <c r="I178" s="20"/>
      <c r="J178" s="12"/>
      <c r="K178" s="12"/>
      <c r="L178" s="17"/>
      <c r="M178" s="17"/>
      <c r="N178" s="14"/>
      <c r="O178" s="15"/>
      <c r="P178" s="16"/>
    </row>
    <row r="179" spans="1:17" ht="15.75" x14ac:dyDescent="0.3">
      <c r="B179" s="17"/>
      <c r="C179" s="12">
        <f t="shared" si="29"/>
        <v>158</v>
      </c>
      <c r="D179" s="17"/>
      <c r="E179" s="18" t="s">
        <v>347</v>
      </c>
      <c r="F179" s="19" t="s">
        <v>348</v>
      </c>
      <c r="G179" s="36" t="s">
        <v>57</v>
      </c>
      <c r="H179" s="19">
        <v>6</v>
      </c>
      <c r="I179" s="20"/>
      <c r="J179" s="12"/>
      <c r="K179" s="12"/>
      <c r="L179" s="17"/>
      <c r="M179" s="17"/>
      <c r="N179" s="14"/>
      <c r="O179" s="15"/>
      <c r="P179" s="16"/>
    </row>
    <row r="180" spans="1:17" ht="15.75" x14ac:dyDescent="0.3">
      <c r="A180" t="str">
        <f t="shared" ref="A180:A187" si="30">LEFT(E180,5)</f>
        <v>XX010</v>
      </c>
      <c r="B180" s="17" t="str">
        <f t="shared" ref="B180:B187" si="31">RIGHT(A180,2)</f>
        <v>10</v>
      </c>
      <c r="C180" s="12">
        <f t="shared" si="29"/>
        <v>159</v>
      </c>
      <c r="D180" s="17"/>
      <c r="E180" s="18" t="s">
        <v>349</v>
      </c>
      <c r="F180" s="19" t="s">
        <v>350</v>
      </c>
      <c r="G180" s="36" t="s">
        <v>57</v>
      </c>
      <c r="H180" s="52">
        <v>6</v>
      </c>
      <c r="I180" s="20"/>
      <c r="J180" s="12">
        <v>24</v>
      </c>
      <c r="K180" s="12">
        <v>24</v>
      </c>
      <c r="L180" s="17">
        <v>16</v>
      </c>
      <c r="M180" s="17">
        <v>10</v>
      </c>
      <c r="N180" s="14">
        <f>SUM(L180*K180*J180)/1728</f>
        <v>5.333333333333333</v>
      </c>
      <c r="O180" s="15">
        <f>SUM(N180*D180)</f>
        <v>0</v>
      </c>
      <c r="P180" s="16">
        <f>SUM(M180*D180)</f>
        <v>0</v>
      </c>
      <c r="Q180">
        <f>SUM(H180*D180)</f>
        <v>0</v>
      </c>
    </row>
    <row r="181" spans="1:17" ht="15.75" x14ac:dyDescent="0.3">
      <c r="A181" t="str">
        <f t="shared" si="30"/>
        <v>XX010</v>
      </c>
      <c r="B181" s="17" t="str">
        <f t="shared" si="31"/>
        <v>10</v>
      </c>
      <c r="C181" s="12">
        <f t="shared" si="29"/>
        <v>160</v>
      </c>
      <c r="D181" s="17"/>
      <c r="E181" s="18" t="s">
        <v>351</v>
      </c>
      <c r="F181" s="19" t="s">
        <v>352</v>
      </c>
      <c r="G181" s="36" t="s">
        <v>57</v>
      </c>
      <c r="H181" s="19">
        <v>6</v>
      </c>
      <c r="I181" s="20"/>
      <c r="J181" s="12"/>
      <c r="K181" s="12"/>
      <c r="L181" s="17"/>
      <c r="M181" s="17"/>
      <c r="N181" s="14"/>
      <c r="O181" s="15"/>
      <c r="P181" s="16"/>
    </row>
    <row r="182" spans="1:17" ht="15.75" x14ac:dyDescent="0.3">
      <c r="A182" t="str">
        <f t="shared" si="30"/>
        <v>XX010</v>
      </c>
      <c r="B182" s="17" t="str">
        <f t="shared" si="31"/>
        <v>10</v>
      </c>
      <c r="C182" s="12">
        <f t="shared" si="29"/>
        <v>161</v>
      </c>
      <c r="D182" s="17"/>
      <c r="E182" s="18" t="s">
        <v>353</v>
      </c>
      <c r="F182" s="19" t="s">
        <v>354</v>
      </c>
      <c r="G182" s="36" t="s">
        <v>57</v>
      </c>
      <c r="H182" s="19">
        <v>6</v>
      </c>
      <c r="I182" s="20"/>
      <c r="J182" s="12"/>
      <c r="K182" s="12"/>
      <c r="L182" s="17"/>
      <c r="M182" s="17"/>
      <c r="N182" s="14"/>
      <c r="O182" s="15"/>
      <c r="P182" s="16"/>
    </row>
    <row r="183" spans="1:17" ht="15.75" x14ac:dyDescent="0.3">
      <c r="A183" t="str">
        <f t="shared" si="30"/>
        <v>XX010</v>
      </c>
      <c r="B183" s="17" t="str">
        <f t="shared" si="31"/>
        <v>10</v>
      </c>
      <c r="C183" s="12">
        <f t="shared" si="29"/>
        <v>162</v>
      </c>
      <c r="D183" s="17"/>
      <c r="E183" s="18" t="s">
        <v>355</v>
      </c>
      <c r="F183" s="19" t="s">
        <v>356</v>
      </c>
      <c r="G183" s="36" t="s">
        <v>57</v>
      </c>
      <c r="H183" s="52">
        <v>6</v>
      </c>
      <c r="I183" s="20"/>
      <c r="J183" s="12">
        <v>23</v>
      </c>
      <c r="K183" s="12">
        <v>12</v>
      </c>
      <c r="L183" s="17">
        <v>16</v>
      </c>
      <c r="M183" s="17">
        <v>15</v>
      </c>
      <c r="N183" s="14">
        <f>SUM(L183*K183*J183)/1728</f>
        <v>2.5555555555555554</v>
      </c>
      <c r="O183" s="15">
        <f>SUM(N183*D183)</f>
        <v>0</v>
      </c>
      <c r="P183" s="16">
        <f>SUM(M183*D183)</f>
        <v>0</v>
      </c>
      <c r="Q183">
        <f>SUM(H183*D183)</f>
        <v>0</v>
      </c>
    </row>
    <row r="184" spans="1:17" ht="15.75" x14ac:dyDescent="0.3">
      <c r="A184" t="str">
        <f t="shared" si="30"/>
        <v>XX010</v>
      </c>
      <c r="B184" s="17" t="str">
        <f t="shared" si="31"/>
        <v>10</v>
      </c>
      <c r="C184" s="12">
        <f t="shared" si="29"/>
        <v>163</v>
      </c>
      <c r="D184" s="17"/>
      <c r="E184" s="18" t="s">
        <v>357</v>
      </c>
      <c r="F184" s="19" t="s">
        <v>358</v>
      </c>
      <c r="G184" s="36" t="s">
        <v>57</v>
      </c>
      <c r="H184" s="52">
        <v>6</v>
      </c>
      <c r="I184" s="20"/>
      <c r="J184" s="12"/>
      <c r="K184" s="12"/>
      <c r="L184" s="17"/>
      <c r="M184" s="17"/>
      <c r="N184" s="14"/>
      <c r="O184" s="15"/>
      <c r="P184" s="16"/>
    </row>
    <row r="185" spans="1:17" ht="15.75" x14ac:dyDescent="0.3">
      <c r="A185" t="str">
        <f t="shared" si="30"/>
        <v>XX010</v>
      </c>
      <c r="B185" s="17" t="str">
        <f t="shared" si="31"/>
        <v>10</v>
      </c>
      <c r="C185" s="12">
        <f t="shared" si="29"/>
        <v>164</v>
      </c>
      <c r="D185" s="17"/>
      <c r="E185" s="18" t="s">
        <v>359</v>
      </c>
      <c r="F185" s="46" t="s">
        <v>360</v>
      </c>
      <c r="G185" s="46" t="s">
        <v>57</v>
      </c>
      <c r="H185" s="46">
        <v>6</v>
      </c>
      <c r="I185" s="20"/>
      <c r="J185" s="12">
        <v>23</v>
      </c>
      <c r="K185" s="12">
        <v>12</v>
      </c>
      <c r="L185" s="17">
        <v>12</v>
      </c>
      <c r="M185" s="17">
        <v>10</v>
      </c>
      <c r="N185" s="14">
        <f>SUM(L185*K185*J185)/1728</f>
        <v>1.9166666666666667</v>
      </c>
      <c r="O185" s="15">
        <f>SUM(N185*D185)</f>
        <v>0</v>
      </c>
      <c r="P185" s="16">
        <f>SUM(M185*D185)</f>
        <v>0</v>
      </c>
      <c r="Q185">
        <f>SUM(H185*D185)</f>
        <v>0</v>
      </c>
    </row>
    <row r="186" spans="1:17" ht="15.75" x14ac:dyDescent="0.3">
      <c r="A186" t="str">
        <f t="shared" si="30"/>
        <v>XX010</v>
      </c>
      <c r="B186" s="17" t="str">
        <f t="shared" si="31"/>
        <v>10</v>
      </c>
      <c r="C186" s="12">
        <f t="shared" si="29"/>
        <v>165</v>
      </c>
      <c r="D186" s="17"/>
      <c r="E186" s="18" t="s">
        <v>361</v>
      </c>
      <c r="F186" s="19" t="s">
        <v>362</v>
      </c>
      <c r="G186" s="36" t="s">
        <v>57</v>
      </c>
      <c r="H186" s="52">
        <v>6</v>
      </c>
      <c r="I186" s="20"/>
      <c r="J186" s="12">
        <v>23</v>
      </c>
      <c r="K186" s="12">
        <v>12</v>
      </c>
      <c r="L186" s="17">
        <v>16</v>
      </c>
      <c r="M186" s="17">
        <v>15</v>
      </c>
      <c r="N186" s="14">
        <f>SUM(L186*K186*J186)/1728</f>
        <v>2.5555555555555554</v>
      </c>
      <c r="O186" s="15">
        <f>SUM(N186*D186)</f>
        <v>0</v>
      </c>
      <c r="P186" s="16">
        <f>SUM(M186*D186)</f>
        <v>0</v>
      </c>
      <c r="Q186">
        <f>SUM(H186*D186)</f>
        <v>0</v>
      </c>
    </row>
    <row r="187" spans="1:17" ht="15.75" x14ac:dyDescent="0.3">
      <c r="A187" t="str">
        <f t="shared" si="30"/>
        <v>XX010</v>
      </c>
      <c r="B187" s="17" t="str">
        <f t="shared" si="31"/>
        <v>10</v>
      </c>
      <c r="C187" s="12">
        <f t="shared" si="29"/>
        <v>166</v>
      </c>
      <c r="D187" s="17"/>
      <c r="E187" s="18" t="s">
        <v>363</v>
      </c>
      <c r="F187" s="19" t="s">
        <v>364</v>
      </c>
      <c r="G187" s="36" t="s">
        <v>57</v>
      </c>
      <c r="H187" s="19">
        <v>6</v>
      </c>
      <c r="I187" s="20"/>
      <c r="J187" s="12"/>
      <c r="K187" s="12"/>
      <c r="L187" s="17"/>
      <c r="M187" s="17"/>
      <c r="N187" s="14"/>
      <c r="O187" s="15"/>
      <c r="P187" s="16"/>
    </row>
    <row r="188" spans="1:17" ht="15.75" x14ac:dyDescent="0.3">
      <c r="B188" s="17"/>
      <c r="C188" s="12">
        <f t="shared" si="29"/>
        <v>167</v>
      </c>
      <c r="D188" s="17"/>
      <c r="E188" s="18" t="s">
        <v>365</v>
      </c>
      <c r="F188" s="19" t="s">
        <v>366</v>
      </c>
      <c r="G188" s="36" t="s">
        <v>57</v>
      </c>
      <c r="H188" s="19">
        <v>6</v>
      </c>
      <c r="I188" s="20"/>
      <c r="J188" s="12"/>
      <c r="K188" s="12"/>
      <c r="L188" s="17"/>
      <c r="M188" s="17"/>
      <c r="N188" s="14"/>
      <c r="O188" s="15"/>
      <c r="P188" s="16"/>
    </row>
    <row r="189" spans="1:17" ht="15.75" x14ac:dyDescent="0.3">
      <c r="A189" t="str">
        <f>LEFT(E189,5)</f>
        <v>XX010</v>
      </c>
      <c r="B189" s="17" t="str">
        <f>RIGHT(A189,2)</f>
        <v>10</v>
      </c>
      <c r="C189" s="12">
        <f t="shared" si="29"/>
        <v>168</v>
      </c>
      <c r="D189" s="17"/>
      <c r="E189" s="18" t="s">
        <v>367</v>
      </c>
      <c r="F189" s="19" t="s">
        <v>368</v>
      </c>
      <c r="G189" s="36" t="s">
        <v>57</v>
      </c>
      <c r="H189" s="52">
        <v>6</v>
      </c>
      <c r="I189" s="20"/>
      <c r="J189" s="12">
        <v>23</v>
      </c>
      <c r="K189" s="12">
        <v>11</v>
      </c>
      <c r="L189" s="17">
        <v>18</v>
      </c>
      <c r="M189" s="17">
        <v>20</v>
      </c>
      <c r="N189" s="14">
        <f>SUM(L189*K189*J189)/1728</f>
        <v>2.6354166666666665</v>
      </c>
      <c r="O189" s="15">
        <f>SUM(N189*D189)</f>
        <v>0</v>
      </c>
      <c r="P189" s="16">
        <f>SUM(M189*D189)</f>
        <v>0</v>
      </c>
      <c r="Q189">
        <f>SUM(H189*D189)</f>
        <v>0</v>
      </c>
    </row>
    <row r="190" spans="1:17" ht="15.75" x14ac:dyDescent="0.3">
      <c r="B190" s="17"/>
      <c r="C190" s="12">
        <f t="shared" si="29"/>
        <v>169</v>
      </c>
      <c r="D190" s="17"/>
      <c r="E190" s="18" t="s">
        <v>369</v>
      </c>
      <c r="F190" s="19" t="s">
        <v>370</v>
      </c>
      <c r="G190" s="36" t="s">
        <v>69</v>
      </c>
      <c r="H190" s="19">
        <v>4</v>
      </c>
      <c r="I190" s="20"/>
      <c r="J190" s="12"/>
      <c r="K190" s="12"/>
      <c r="L190" s="17"/>
      <c r="M190" s="17"/>
      <c r="N190" s="14"/>
      <c r="O190" s="15"/>
      <c r="P190" s="16"/>
    </row>
    <row r="191" spans="1:17" ht="15.75" x14ac:dyDescent="0.3">
      <c r="A191" t="str">
        <f>LEFT(E191,5)</f>
        <v>XX010</v>
      </c>
      <c r="B191" s="17" t="str">
        <f>RIGHT(A191,2)</f>
        <v>10</v>
      </c>
      <c r="C191" s="12">
        <f t="shared" si="29"/>
        <v>170</v>
      </c>
      <c r="D191" s="17"/>
      <c r="E191" s="18" t="s">
        <v>371</v>
      </c>
      <c r="F191" s="19" t="s">
        <v>372</v>
      </c>
      <c r="G191" s="36" t="s">
        <v>69</v>
      </c>
      <c r="H191" s="19">
        <v>4</v>
      </c>
      <c r="I191" s="20"/>
      <c r="J191" s="12"/>
      <c r="K191" s="12"/>
      <c r="L191" s="17"/>
      <c r="M191" s="17"/>
      <c r="N191" s="14"/>
      <c r="O191" s="15"/>
      <c r="P191" s="16"/>
    </row>
    <row r="192" spans="1:17" ht="15.75" x14ac:dyDescent="0.3">
      <c r="B192" s="17"/>
      <c r="C192" s="12">
        <f t="shared" si="29"/>
        <v>171</v>
      </c>
      <c r="D192" s="17"/>
      <c r="E192" s="58" t="s">
        <v>373</v>
      </c>
      <c r="F192" s="19" t="s">
        <v>374</v>
      </c>
      <c r="G192" s="36" t="s">
        <v>69</v>
      </c>
      <c r="H192" s="19">
        <v>4</v>
      </c>
      <c r="I192" s="20"/>
      <c r="J192" s="12"/>
      <c r="K192" s="12"/>
      <c r="L192" s="17"/>
      <c r="M192" s="17"/>
      <c r="N192" s="14"/>
      <c r="O192" s="15"/>
      <c r="P192" s="16"/>
    </row>
    <row r="193" spans="1:17" ht="15.75" x14ac:dyDescent="0.3">
      <c r="B193" s="17"/>
      <c r="C193" s="12">
        <f t="shared" si="29"/>
        <v>172</v>
      </c>
      <c r="D193" s="17"/>
      <c r="E193" s="18" t="s">
        <v>375</v>
      </c>
      <c r="F193" s="19" t="s">
        <v>376</v>
      </c>
      <c r="G193" s="36" t="s">
        <v>69</v>
      </c>
      <c r="H193" s="19">
        <v>4</v>
      </c>
      <c r="I193" s="20"/>
      <c r="J193" s="12"/>
      <c r="K193" s="12"/>
      <c r="L193" s="17"/>
      <c r="M193" s="17"/>
      <c r="N193" s="14"/>
      <c r="O193" s="15"/>
      <c r="P193" s="16"/>
    </row>
    <row r="194" spans="1:17" ht="15.75" x14ac:dyDescent="0.3">
      <c r="B194" s="17"/>
      <c r="C194" s="12">
        <f t="shared" si="29"/>
        <v>173</v>
      </c>
      <c r="D194" s="17"/>
      <c r="E194" s="18" t="s">
        <v>377</v>
      </c>
      <c r="F194" s="19" t="s">
        <v>378</v>
      </c>
      <c r="G194" s="36" t="s">
        <v>69</v>
      </c>
      <c r="H194" s="19">
        <v>4</v>
      </c>
      <c r="I194" s="20"/>
      <c r="J194" s="12">
        <v>23</v>
      </c>
      <c r="K194" s="12">
        <v>12</v>
      </c>
      <c r="L194" s="17">
        <v>12</v>
      </c>
      <c r="M194" s="17">
        <v>10</v>
      </c>
      <c r="N194" s="14">
        <f>SUM(L194*K194*J194)/1728</f>
        <v>1.9166666666666667</v>
      </c>
      <c r="O194" s="15">
        <f>SUM(N194*D194)</f>
        <v>0</v>
      </c>
      <c r="P194" s="16">
        <f>SUM(M194*D194)</f>
        <v>0</v>
      </c>
      <c r="Q194">
        <v>0</v>
      </c>
    </row>
    <row r="195" spans="1:17" ht="15.75" x14ac:dyDescent="0.3">
      <c r="A195" t="str">
        <f>LEFT(E195,5)</f>
        <v>XX010</v>
      </c>
      <c r="B195" s="17" t="str">
        <f>RIGHT(A195,2)</f>
        <v>10</v>
      </c>
      <c r="C195" s="12">
        <f t="shared" si="29"/>
        <v>174</v>
      </c>
      <c r="D195" s="17"/>
      <c r="E195" s="18" t="s">
        <v>379</v>
      </c>
      <c r="F195" s="19" t="s">
        <v>380</v>
      </c>
      <c r="G195" s="36" t="s">
        <v>72</v>
      </c>
      <c r="H195" s="19">
        <v>2</v>
      </c>
      <c r="I195" s="20"/>
      <c r="J195" s="12">
        <v>24</v>
      </c>
      <c r="K195" s="12">
        <v>24</v>
      </c>
      <c r="L195" s="17">
        <v>16</v>
      </c>
      <c r="M195" s="17">
        <v>10</v>
      </c>
      <c r="N195" s="14">
        <f>SUM(L195*K195*J195)/1728</f>
        <v>5.333333333333333</v>
      </c>
      <c r="O195" s="15">
        <f>SUM(N195*D195)</f>
        <v>0</v>
      </c>
      <c r="P195" s="16">
        <f>SUM(M195*D195)</f>
        <v>0</v>
      </c>
      <c r="Q195">
        <f>SUM(H195*D195)</f>
        <v>0</v>
      </c>
    </row>
    <row r="196" spans="1:17" ht="15.75" x14ac:dyDescent="0.3">
      <c r="A196" t="str">
        <f>LEFT(E196,5)</f>
        <v>XX015</v>
      </c>
      <c r="B196" s="17" t="str">
        <f>RIGHT(A196,2)</f>
        <v>15</v>
      </c>
      <c r="C196" s="12">
        <f t="shared" si="29"/>
        <v>175</v>
      </c>
      <c r="D196" s="17"/>
      <c r="E196" s="18" t="s">
        <v>381</v>
      </c>
      <c r="F196" s="19" t="s">
        <v>382</v>
      </c>
      <c r="G196" s="19" t="s">
        <v>57</v>
      </c>
      <c r="H196" s="19">
        <v>12</v>
      </c>
      <c r="I196" s="20"/>
      <c r="J196" s="12"/>
      <c r="K196" s="12"/>
      <c r="L196" s="17"/>
      <c r="M196" s="17"/>
      <c r="N196" s="14"/>
      <c r="O196" s="15"/>
      <c r="P196" s="16"/>
      <c r="Q196">
        <f>SUM(H196*D196)</f>
        <v>0</v>
      </c>
    </row>
    <row r="197" spans="1:17" ht="16.5" thickBot="1" x14ac:dyDescent="0.35">
      <c r="A197" t="str">
        <f t="shared" ref="A197" si="32">LEFT(E197,5)</f>
        <v/>
      </c>
      <c r="B197" s="17" t="str">
        <f t="shared" ref="B197:B198" si="33">RIGHT(A197,2)</f>
        <v/>
      </c>
      <c r="C197" s="2"/>
      <c r="D197" s="3"/>
      <c r="E197" s="40"/>
      <c r="F197" s="21"/>
      <c r="G197" s="41"/>
      <c r="H197" s="21"/>
      <c r="I197" s="20"/>
      <c r="J197" s="2"/>
      <c r="K197" s="2"/>
      <c r="L197" s="3"/>
      <c r="M197" s="3"/>
      <c r="N197" s="4"/>
      <c r="O197" s="5"/>
      <c r="P197" s="6"/>
    </row>
    <row r="198" spans="1:17" ht="17.25" thickBot="1" x14ac:dyDescent="0.35">
      <c r="A198" t="str">
        <f>LEFT(E198,5)</f>
        <v/>
      </c>
      <c r="B198" s="17" t="str">
        <f t="shared" si="33"/>
        <v/>
      </c>
      <c r="C198" s="61" t="s">
        <v>383</v>
      </c>
      <c r="D198" s="62"/>
      <c r="E198" s="62"/>
      <c r="F198" s="62"/>
      <c r="G198" s="62"/>
      <c r="H198" s="62"/>
      <c r="I198" s="20"/>
    </row>
    <row r="199" spans="1:17" ht="15.75" x14ac:dyDescent="0.3">
      <c r="B199" s="17"/>
      <c r="C199" s="7" t="s">
        <v>1</v>
      </c>
      <c r="D199" s="9" t="s">
        <v>2</v>
      </c>
      <c r="E199" s="8" t="s">
        <v>3</v>
      </c>
      <c r="F199" s="8" t="s">
        <v>4</v>
      </c>
      <c r="G199" s="8" t="s">
        <v>5</v>
      </c>
      <c r="H199" s="10" t="s">
        <v>6</v>
      </c>
      <c r="I199" s="20"/>
      <c r="J199" s="12" t="s">
        <v>7</v>
      </c>
      <c r="K199" s="12" t="s">
        <v>8</v>
      </c>
      <c r="L199" s="13" t="s">
        <v>9</v>
      </c>
      <c r="M199" s="13" t="s">
        <v>10</v>
      </c>
      <c r="N199" s="14" t="s">
        <v>11</v>
      </c>
      <c r="O199" s="15" t="s">
        <v>12</v>
      </c>
      <c r="P199" s="16" t="s">
        <v>13</v>
      </c>
    </row>
    <row r="200" spans="1:17" ht="15.75" x14ac:dyDescent="0.3">
      <c r="B200" s="17"/>
      <c r="C200" s="7">
        <f>C196+1</f>
        <v>176</v>
      </c>
      <c r="D200" s="9"/>
      <c r="E200" s="19" t="s">
        <v>384</v>
      </c>
      <c r="F200" s="19" t="s">
        <v>385</v>
      </c>
      <c r="G200" s="19" t="s">
        <v>386</v>
      </c>
      <c r="H200" s="19">
        <v>12</v>
      </c>
      <c r="I200" s="20"/>
      <c r="J200" s="12">
        <v>23</v>
      </c>
      <c r="K200" s="12">
        <v>12</v>
      </c>
      <c r="L200" s="17">
        <v>8</v>
      </c>
      <c r="M200" s="17">
        <v>10</v>
      </c>
      <c r="N200" s="14">
        <f t="shared" ref="N200:N224" si="34">SUM(L200*K200*J200)/1728</f>
        <v>1.2777777777777777</v>
      </c>
      <c r="O200" s="15">
        <f>SUM(N200*D200)</f>
        <v>0</v>
      </c>
      <c r="P200" s="16">
        <f>SUM(M200*D200)</f>
        <v>0</v>
      </c>
      <c r="Q200">
        <f t="shared" ref="Q200:Q224" si="35">SUM(H200*D200)</f>
        <v>0</v>
      </c>
    </row>
    <row r="201" spans="1:17" ht="15.75" x14ac:dyDescent="0.3">
      <c r="B201" s="17"/>
      <c r="C201" s="7">
        <f t="shared" ref="C201:C224" si="36">C200+1</f>
        <v>177</v>
      </c>
      <c r="D201" s="9"/>
      <c r="E201" s="19" t="s">
        <v>387</v>
      </c>
      <c r="F201" s="19" t="s">
        <v>388</v>
      </c>
      <c r="G201" s="19" t="s">
        <v>389</v>
      </c>
      <c r="H201" s="19">
        <v>12</v>
      </c>
      <c r="I201" s="20"/>
      <c r="J201" s="12">
        <v>23</v>
      </c>
      <c r="K201" s="12">
        <v>12</v>
      </c>
      <c r="L201" s="17">
        <v>8</v>
      </c>
      <c r="M201" s="17">
        <v>10</v>
      </c>
      <c r="N201" s="14">
        <f t="shared" si="34"/>
        <v>1.2777777777777777</v>
      </c>
      <c r="O201" s="15">
        <f>SUM(N201*D201)</f>
        <v>0</v>
      </c>
      <c r="P201" s="16">
        <f>SUM(M201*D201)</f>
        <v>0</v>
      </c>
      <c r="Q201">
        <f t="shared" si="35"/>
        <v>0</v>
      </c>
    </row>
    <row r="202" spans="1:17" ht="15.75" x14ac:dyDescent="0.3">
      <c r="B202" s="17"/>
      <c r="C202" s="7">
        <f t="shared" si="36"/>
        <v>178</v>
      </c>
      <c r="D202" s="9"/>
      <c r="E202" s="19" t="s">
        <v>390</v>
      </c>
      <c r="F202" s="19" t="s">
        <v>391</v>
      </c>
      <c r="G202" s="19" t="s">
        <v>392</v>
      </c>
      <c r="H202" s="19">
        <v>12</v>
      </c>
      <c r="I202" s="20"/>
      <c r="J202" s="12">
        <v>23</v>
      </c>
      <c r="K202" s="12">
        <v>12</v>
      </c>
      <c r="L202" s="17">
        <v>8</v>
      </c>
      <c r="M202" s="17">
        <v>10</v>
      </c>
      <c r="N202" s="14">
        <f t="shared" si="34"/>
        <v>1.2777777777777777</v>
      </c>
      <c r="O202" s="15">
        <f>SUM(N202*D202)</f>
        <v>0</v>
      </c>
      <c r="P202" s="16">
        <f>SUM(M202*D202)</f>
        <v>0</v>
      </c>
      <c r="Q202">
        <f t="shared" si="35"/>
        <v>0</v>
      </c>
    </row>
    <row r="203" spans="1:17" ht="15.75" x14ac:dyDescent="0.3">
      <c r="B203" s="17"/>
      <c r="C203" s="7">
        <f t="shared" si="36"/>
        <v>179</v>
      </c>
      <c r="D203" s="9"/>
      <c r="E203" s="19" t="s">
        <v>393</v>
      </c>
      <c r="F203" s="19" t="s">
        <v>394</v>
      </c>
      <c r="G203" s="19" t="s">
        <v>386</v>
      </c>
      <c r="H203" s="19">
        <v>15</v>
      </c>
      <c r="I203" s="20"/>
      <c r="J203" s="12">
        <v>23</v>
      </c>
      <c r="K203" s="12">
        <v>12</v>
      </c>
      <c r="L203" s="17">
        <v>8</v>
      </c>
      <c r="M203" s="17">
        <v>10</v>
      </c>
      <c r="N203" s="14">
        <f t="shared" si="34"/>
        <v>1.2777777777777777</v>
      </c>
      <c r="O203" s="15">
        <f>SUM(N203*D203)</f>
        <v>0</v>
      </c>
      <c r="P203" s="16">
        <f>SUM(M203*D203)</f>
        <v>0</v>
      </c>
      <c r="Q203">
        <f t="shared" si="35"/>
        <v>0</v>
      </c>
    </row>
    <row r="204" spans="1:17" ht="15.75" x14ac:dyDescent="0.3">
      <c r="B204" s="17"/>
      <c r="C204" s="7">
        <f t="shared" si="36"/>
        <v>180</v>
      </c>
      <c r="D204" s="9"/>
      <c r="E204" s="19" t="s">
        <v>395</v>
      </c>
      <c r="F204" s="19" t="s">
        <v>396</v>
      </c>
      <c r="G204" s="19" t="s">
        <v>386</v>
      </c>
      <c r="H204" s="19">
        <v>12</v>
      </c>
      <c r="I204" s="20"/>
      <c r="J204" s="12">
        <v>23</v>
      </c>
      <c r="K204" s="12">
        <v>12</v>
      </c>
      <c r="L204" s="17">
        <v>8</v>
      </c>
      <c r="M204" s="17">
        <v>10</v>
      </c>
      <c r="N204" s="14">
        <f t="shared" si="34"/>
        <v>1.2777777777777777</v>
      </c>
      <c r="O204" s="15">
        <f>SUM(N204*D204)</f>
        <v>0</v>
      </c>
      <c r="P204" s="16">
        <f>SUM(M204*D204)</f>
        <v>0</v>
      </c>
      <c r="Q204">
        <f t="shared" si="35"/>
        <v>0</v>
      </c>
    </row>
    <row r="205" spans="1:17" ht="15.75" x14ac:dyDescent="0.3">
      <c r="B205" s="17"/>
      <c r="C205" s="7">
        <f t="shared" si="36"/>
        <v>181</v>
      </c>
      <c r="D205" s="9"/>
      <c r="E205" s="19" t="s">
        <v>397</v>
      </c>
      <c r="F205" s="19" t="s">
        <v>398</v>
      </c>
      <c r="G205" s="19" t="s">
        <v>386</v>
      </c>
      <c r="H205" s="19">
        <v>12</v>
      </c>
      <c r="I205" s="20"/>
      <c r="J205" s="12">
        <v>23</v>
      </c>
      <c r="K205" s="12">
        <v>12</v>
      </c>
      <c r="L205" s="17">
        <v>8</v>
      </c>
      <c r="M205" s="17">
        <v>10</v>
      </c>
      <c r="N205" s="14">
        <f t="shared" si="34"/>
        <v>1.2777777777777777</v>
      </c>
      <c r="O205" s="15">
        <f>SUM(N205*D205)</f>
        <v>0</v>
      </c>
      <c r="P205" s="16">
        <f>SUM(M205*D205)</f>
        <v>0</v>
      </c>
      <c r="Q205">
        <f t="shared" si="35"/>
        <v>0</v>
      </c>
    </row>
    <row r="206" spans="1:17" ht="15.75" x14ac:dyDescent="0.3">
      <c r="B206" s="17"/>
      <c r="C206" s="7">
        <f t="shared" si="36"/>
        <v>182</v>
      </c>
      <c r="D206" s="9"/>
      <c r="E206" s="19" t="s">
        <v>399</v>
      </c>
      <c r="F206" s="19" t="s">
        <v>400</v>
      </c>
      <c r="G206" s="19" t="s">
        <v>386</v>
      </c>
      <c r="H206" s="19">
        <v>12</v>
      </c>
      <c r="I206" s="20"/>
      <c r="J206" s="12">
        <v>23</v>
      </c>
      <c r="K206" s="12">
        <v>12</v>
      </c>
      <c r="L206" s="17">
        <v>8</v>
      </c>
      <c r="M206" s="17">
        <v>10</v>
      </c>
      <c r="N206" s="14">
        <f t="shared" si="34"/>
        <v>1.2777777777777777</v>
      </c>
      <c r="O206" s="15">
        <f>SUM(N206*D206)</f>
        <v>0</v>
      </c>
      <c r="P206" s="16">
        <f>SUM(M206*D206)</f>
        <v>0</v>
      </c>
      <c r="Q206">
        <f t="shared" si="35"/>
        <v>0</v>
      </c>
    </row>
    <row r="207" spans="1:17" ht="15.75" x14ac:dyDescent="0.3">
      <c r="B207" s="17"/>
      <c r="C207" s="7">
        <f t="shared" si="36"/>
        <v>183</v>
      </c>
      <c r="D207" s="9"/>
      <c r="E207" s="19" t="s">
        <v>401</v>
      </c>
      <c r="F207" s="19" t="s">
        <v>402</v>
      </c>
      <c r="G207" s="19" t="s">
        <v>403</v>
      </c>
      <c r="H207" s="19">
        <v>12</v>
      </c>
      <c r="I207" s="20"/>
      <c r="J207" s="12">
        <v>23</v>
      </c>
      <c r="K207" s="12">
        <v>12</v>
      </c>
      <c r="L207" s="17">
        <v>8</v>
      </c>
      <c r="M207" s="17">
        <v>10</v>
      </c>
      <c r="N207" s="14">
        <f t="shared" si="34"/>
        <v>1.2777777777777777</v>
      </c>
      <c r="O207" s="15">
        <f>SUM(N207*D207)</f>
        <v>0</v>
      </c>
      <c r="P207" s="16">
        <f>SUM(M207*D207)</f>
        <v>0</v>
      </c>
      <c r="Q207">
        <f t="shared" si="35"/>
        <v>0</v>
      </c>
    </row>
    <row r="208" spans="1:17" ht="15.75" x14ac:dyDescent="0.3">
      <c r="B208" s="17"/>
      <c r="C208" s="7">
        <f t="shared" si="36"/>
        <v>184</v>
      </c>
      <c r="D208" s="9"/>
      <c r="E208" s="19" t="s">
        <v>404</v>
      </c>
      <c r="F208" s="19" t="s">
        <v>405</v>
      </c>
      <c r="G208" s="19" t="s">
        <v>403</v>
      </c>
      <c r="H208" s="19">
        <v>12</v>
      </c>
      <c r="I208" s="20"/>
      <c r="J208" s="12">
        <v>23</v>
      </c>
      <c r="K208" s="12">
        <v>12</v>
      </c>
      <c r="L208" s="17">
        <v>8</v>
      </c>
      <c r="M208" s="17">
        <v>10</v>
      </c>
      <c r="N208" s="14">
        <f t="shared" si="34"/>
        <v>1.2777777777777777</v>
      </c>
      <c r="O208" s="15">
        <f>SUM(N208*D208)</f>
        <v>0</v>
      </c>
      <c r="P208" s="16">
        <f>SUM(M208*D208)</f>
        <v>0</v>
      </c>
      <c r="Q208">
        <f t="shared" si="35"/>
        <v>0</v>
      </c>
    </row>
    <row r="209" spans="2:17" ht="15.75" x14ac:dyDescent="0.3">
      <c r="B209" s="17"/>
      <c r="C209" s="7">
        <f t="shared" si="36"/>
        <v>185</v>
      </c>
      <c r="D209" s="9"/>
      <c r="E209" s="19" t="s">
        <v>406</v>
      </c>
      <c r="F209" s="19" t="s">
        <v>407</v>
      </c>
      <c r="G209" s="19" t="s">
        <v>386</v>
      </c>
      <c r="H209" s="19">
        <v>15</v>
      </c>
      <c r="I209" s="20"/>
      <c r="J209" s="12">
        <v>23</v>
      </c>
      <c r="K209" s="12">
        <v>12</v>
      </c>
      <c r="L209" s="17">
        <v>8</v>
      </c>
      <c r="M209" s="17">
        <v>10</v>
      </c>
      <c r="N209" s="14">
        <f t="shared" si="34"/>
        <v>1.2777777777777777</v>
      </c>
      <c r="O209" s="15">
        <f>SUM(N209*D209)</f>
        <v>0</v>
      </c>
      <c r="P209" s="16">
        <f>SUM(M209*D209)</f>
        <v>0</v>
      </c>
      <c r="Q209">
        <f t="shared" si="35"/>
        <v>0</v>
      </c>
    </row>
    <row r="210" spans="2:17" ht="15.75" x14ac:dyDescent="0.3">
      <c r="B210" s="17"/>
      <c r="C210" s="7">
        <f t="shared" si="36"/>
        <v>186</v>
      </c>
      <c r="D210" s="9"/>
      <c r="E210" s="19" t="s">
        <v>408</v>
      </c>
      <c r="F210" s="19" t="s">
        <v>409</v>
      </c>
      <c r="G210" s="19" t="s">
        <v>410</v>
      </c>
      <c r="H210" s="19">
        <v>8</v>
      </c>
      <c r="I210" s="20"/>
      <c r="J210" s="12">
        <v>23</v>
      </c>
      <c r="K210" s="12">
        <v>12</v>
      </c>
      <c r="L210" s="17">
        <v>8</v>
      </c>
      <c r="M210" s="17">
        <v>10</v>
      </c>
      <c r="N210" s="14">
        <f t="shared" si="34"/>
        <v>1.2777777777777777</v>
      </c>
      <c r="O210" s="15">
        <f>SUM(N210*D210)</f>
        <v>0</v>
      </c>
      <c r="P210" s="16">
        <f>SUM(M210*D210)</f>
        <v>0</v>
      </c>
      <c r="Q210">
        <f t="shared" si="35"/>
        <v>0</v>
      </c>
    </row>
    <row r="211" spans="2:17" ht="15.75" x14ac:dyDescent="0.3">
      <c r="B211" s="17"/>
      <c r="C211" s="7">
        <f t="shared" si="36"/>
        <v>187</v>
      </c>
      <c r="D211" s="9"/>
      <c r="E211" s="19" t="s">
        <v>411</v>
      </c>
      <c r="F211" s="19" t="s">
        <v>412</v>
      </c>
      <c r="G211" s="19" t="s">
        <v>403</v>
      </c>
      <c r="H211" s="19">
        <v>12</v>
      </c>
      <c r="I211" s="20"/>
      <c r="J211" s="12">
        <v>23</v>
      </c>
      <c r="K211" s="12">
        <v>12</v>
      </c>
      <c r="L211" s="17">
        <v>8</v>
      </c>
      <c r="M211" s="17">
        <v>10</v>
      </c>
      <c r="N211" s="14">
        <f t="shared" si="34"/>
        <v>1.2777777777777777</v>
      </c>
      <c r="O211" s="15">
        <f>SUM(N211*D211)</f>
        <v>0</v>
      </c>
      <c r="P211" s="16">
        <f>SUM(M211*D211)</f>
        <v>0</v>
      </c>
      <c r="Q211">
        <f t="shared" si="35"/>
        <v>0</v>
      </c>
    </row>
    <row r="212" spans="2:17" ht="15.75" x14ac:dyDescent="0.3">
      <c r="B212" s="17"/>
      <c r="C212" s="7">
        <f t="shared" si="36"/>
        <v>188</v>
      </c>
      <c r="D212" s="9"/>
      <c r="E212" s="19" t="s">
        <v>413</v>
      </c>
      <c r="F212" s="19" t="s">
        <v>414</v>
      </c>
      <c r="G212" s="19" t="s">
        <v>415</v>
      </c>
      <c r="H212" s="19">
        <v>4</v>
      </c>
      <c r="I212" s="20"/>
      <c r="J212" s="12">
        <v>23</v>
      </c>
      <c r="K212" s="12">
        <v>12</v>
      </c>
      <c r="L212" s="17">
        <v>8</v>
      </c>
      <c r="M212" s="17">
        <v>10</v>
      </c>
      <c r="N212" s="14">
        <f t="shared" si="34"/>
        <v>1.2777777777777777</v>
      </c>
      <c r="O212" s="15">
        <f>SUM(N212*D212)</f>
        <v>0</v>
      </c>
      <c r="P212" s="16">
        <f>SUM(M212*D212)</f>
        <v>0</v>
      </c>
      <c r="Q212">
        <f t="shared" si="35"/>
        <v>0</v>
      </c>
    </row>
    <row r="213" spans="2:17" ht="15.75" x14ac:dyDescent="0.3">
      <c r="B213" s="17"/>
      <c r="C213" s="7">
        <f t="shared" si="36"/>
        <v>189</v>
      </c>
      <c r="D213" s="9"/>
      <c r="E213" s="19" t="s">
        <v>416</v>
      </c>
      <c r="F213" s="19" t="s">
        <v>417</v>
      </c>
      <c r="G213" s="19" t="s">
        <v>418</v>
      </c>
      <c r="H213" s="19">
        <v>8</v>
      </c>
      <c r="I213" s="20"/>
      <c r="J213" s="12">
        <v>23</v>
      </c>
      <c r="K213" s="12">
        <v>12</v>
      </c>
      <c r="L213" s="17">
        <v>8</v>
      </c>
      <c r="M213" s="17">
        <v>10</v>
      </c>
      <c r="N213" s="14">
        <f t="shared" si="34"/>
        <v>1.2777777777777777</v>
      </c>
      <c r="O213" s="15">
        <f>SUM(N213*D213)</f>
        <v>0</v>
      </c>
      <c r="P213" s="16">
        <f>SUM(M213*D213)</f>
        <v>0</v>
      </c>
      <c r="Q213">
        <f t="shared" si="35"/>
        <v>0</v>
      </c>
    </row>
    <row r="214" spans="2:17" ht="15.75" x14ac:dyDescent="0.3">
      <c r="B214" s="17"/>
      <c r="C214" s="7">
        <f t="shared" si="36"/>
        <v>190</v>
      </c>
      <c r="D214" s="9"/>
      <c r="E214" s="19" t="s">
        <v>419</v>
      </c>
      <c r="F214" s="19" t="s">
        <v>420</v>
      </c>
      <c r="G214" s="19" t="s">
        <v>421</v>
      </c>
      <c r="H214" s="19">
        <v>4</v>
      </c>
      <c r="I214" s="20"/>
      <c r="J214" s="12">
        <v>23</v>
      </c>
      <c r="K214" s="12">
        <v>12</v>
      </c>
      <c r="L214" s="17">
        <v>8</v>
      </c>
      <c r="M214" s="17">
        <v>10</v>
      </c>
      <c r="N214" s="14">
        <f t="shared" si="34"/>
        <v>1.2777777777777777</v>
      </c>
      <c r="O214" s="15">
        <f>SUM(N214*D214)</f>
        <v>0</v>
      </c>
      <c r="P214" s="16">
        <f>SUM(M214*D214)</f>
        <v>0</v>
      </c>
      <c r="Q214">
        <f t="shared" si="35"/>
        <v>0</v>
      </c>
    </row>
    <row r="215" spans="2:17" ht="15.75" x14ac:dyDescent="0.3">
      <c r="B215" s="17"/>
      <c r="C215" s="7">
        <f t="shared" si="36"/>
        <v>191</v>
      </c>
      <c r="D215" s="9"/>
      <c r="E215" s="19" t="s">
        <v>422</v>
      </c>
      <c r="F215" s="19" t="s">
        <v>423</v>
      </c>
      <c r="G215" s="19" t="s">
        <v>29</v>
      </c>
      <c r="H215" s="19">
        <v>8</v>
      </c>
      <c r="I215" s="20"/>
      <c r="J215" s="12">
        <v>23</v>
      </c>
      <c r="K215" s="12">
        <v>12</v>
      </c>
      <c r="L215" s="17">
        <v>8</v>
      </c>
      <c r="M215" s="17">
        <v>10</v>
      </c>
      <c r="N215" s="14">
        <f t="shared" si="34"/>
        <v>1.2777777777777777</v>
      </c>
      <c r="O215" s="15">
        <f>SUM(N215*D215)</f>
        <v>0</v>
      </c>
      <c r="P215" s="16">
        <f>SUM(M215*D215)</f>
        <v>0</v>
      </c>
      <c r="Q215">
        <f t="shared" si="35"/>
        <v>0</v>
      </c>
    </row>
    <row r="216" spans="2:17" ht="15.75" x14ac:dyDescent="0.3">
      <c r="B216" s="17"/>
      <c r="C216" s="7">
        <f t="shared" si="36"/>
        <v>192</v>
      </c>
      <c r="D216" s="9"/>
      <c r="E216" s="19" t="s">
        <v>424</v>
      </c>
      <c r="F216" s="19" t="s">
        <v>425</v>
      </c>
      <c r="G216" s="19" t="s">
        <v>426</v>
      </c>
      <c r="H216" s="19">
        <v>6</v>
      </c>
      <c r="I216" s="20"/>
      <c r="J216" s="12">
        <v>23</v>
      </c>
      <c r="K216" s="12">
        <v>12</v>
      </c>
      <c r="L216" s="17">
        <v>8</v>
      </c>
      <c r="M216" s="17">
        <v>10</v>
      </c>
      <c r="N216" s="14">
        <f t="shared" si="34"/>
        <v>1.2777777777777777</v>
      </c>
      <c r="O216" s="15">
        <f>SUM(N216*D216)</f>
        <v>0</v>
      </c>
      <c r="P216" s="16">
        <f>SUM(M216*D216)</f>
        <v>0</v>
      </c>
      <c r="Q216">
        <f t="shared" si="35"/>
        <v>0</v>
      </c>
    </row>
    <row r="217" spans="2:17" ht="15.75" x14ac:dyDescent="0.3">
      <c r="B217" s="17"/>
      <c r="C217" s="7">
        <f t="shared" si="36"/>
        <v>193</v>
      </c>
      <c r="D217" s="9"/>
      <c r="E217" s="19" t="s">
        <v>427</v>
      </c>
      <c r="F217" s="19" t="s">
        <v>428</v>
      </c>
      <c r="G217" s="19" t="s">
        <v>386</v>
      </c>
      <c r="H217" s="19">
        <v>15</v>
      </c>
      <c r="I217" s="20"/>
      <c r="J217" s="12">
        <v>23</v>
      </c>
      <c r="K217" s="12">
        <v>12</v>
      </c>
      <c r="L217" s="17">
        <v>8</v>
      </c>
      <c r="M217" s="17">
        <v>10</v>
      </c>
      <c r="N217" s="14">
        <f t="shared" si="34"/>
        <v>1.2777777777777777</v>
      </c>
      <c r="O217" s="15">
        <f>SUM(N217*D217)</f>
        <v>0</v>
      </c>
      <c r="P217" s="16">
        <f>SUM(M217*D217)</f>
        <v>0</v>
      </c>
      <c r="Q217">
        <f t="shared" si="35"/>
        <v>0</v>
      </c>
    </row>
    <row r="218" spans="2:17" ht="15.75" x14ac:dyDescent="0.3">
      <c r="B218" s="17"/>
      <c r="C218" s="7">
        <f t="shared" si="36"/>
        <v>194</v>
      </c>
      <c r="D218" s="9"/>
      <c r="E218" s="19" t="s">
        <v>429</v>
      </c>
      <c r="F218" s="19" t="s">
        <v>430</v>
      </c>
      <c r="G218" s="19" t="s">
        <v>431</v>
      </c>
      <c r="H218" s="19">
        <v>12</v>
      </c>
      <c r="I218" s="20"/>
      <c r="J218" s="12">
        <v>23</v>
      </c>
      <c r="K218" s="12">
        <v>12</v>
      </c>
      <c r="L218" s="17">
        <v>8</v>
      </c>
      <c r="M218" s="17">
        <v>10</v>
      </c>
      <c r="N218" s="14">
        <f t="shared" si="34"/>
        <v>1.2777777777777777</v>
      </c>
      <c r="O218" s="15">
        <f>SUM(N218*D218)</f>
        <v>0</v>
      </c>
      <c r="P218" s="16">
        <f>SUM(M218*D218)</f>
        <v>0</v>
      </c>
      <c r="Q218">
        <f t="shared" si="35"/>
        <v>0</v>
      </c>
    </row>
    <row r="219" spans="2:17" ht="15.75" x14ac:dyDescent="0.3">
      <c r="B219" s="17"/>
      <c r="C219" s="7">
        <f t="shared" si="36"/>
        <v>195</v>
      </c>
      <c r="D219" s="9"/>
      <c r="E219" s="19" t="s">
        <v>432</v>
      </c>
      <c r="F219" s="19" t="s">
        <v>433</v>
      </c>
      <c r="G219" s="19" t="s">
        <v>434</v>
      </c>
      <c r="H219" s="19">
        <v>6</v>
      </c>
      <c r="I219" s="20"/>
      <c r="J219" s="12">
        <v>23</v>
      </c>
      <c r="K219" s="12">
        <v>12</v>
      </c>
      <c r="L219" s="17">
        <v>8</v>
      </c>
      <c r="M219" s="17">
        <v>10</v>
      </c>
      <c r="N219" s="14">
        <f t="shared" si="34"/>
        <v>1.2777777777777777</v>
      </c>
      <c r="O219" s="15">
        <f>SUM(N219*D219)</f>
        <v>0</v>
      </c>
      <c r="P219" s="16">
        <f>SUM(M219*D219)</f>
        <v>0</v>
      </c>
      <c r="Q219">
        <f t="shared" si="35"/>
        <v>0</v>
      </c>
    </row>
    <row r="220" spans="2:17" ht="15.75" x14ac:dyDescent="0.3">
      <c r="B220" s="17"/>
      <c r="C220" s="7">
        <f t="shared" si="36"/>
        <v>196</v>
      </c>
      <c r="D220" s="9"/>
      <c r="E220" s="19" t="s">
        <v>435</v>
      </c>
      <c r="F220" s="19" t="s">
        <v>436</v>
      </c>
      <c r="G220" s="19" t="s">
        <v>392</v>
      </c>
      <c r="H220" s="19">
        <v>15</v>
      </c>
      <c r="I220" s="20"/>
      <c r="J220" s="12">
        <v>23</v>
      </c>
      <c r="K220" s="12">
        <v>12</v>
      </c>
      <c r="L220" s="17">
        <v>8</v>
      </c>
      <c r="M220" s="17">
        <v>10</v>
      </c>
      <c r="N220" s="14">
        <f t="shared" si="34"/>
        <v>1.2777777777777777</v>
      </c>
      <c r="O220" s="15">
        <f>SUM(N220*D220)</f>
        <v>0</v>
      </c>
      <c r="P220" s="16">
        <f>SUM(M220*D220)</f>
        <v>0</v>
      </c>
      <c r="Q220">
        <f t="shared" si="35"/>
        <v>0</v>
      </c>
    </row>
    <row r="221" spans="2:17" ht="15.75" x14ac:dyDescent="0.3">
      <c r="B221" s="17"/>
      <c r="C221" s="7">
        <f t="shared" si="36"/>
        <v>197</v>
      </c>
      <c r="D221" s="9"/>
      <c r="E221" s="19" t="s">
        <v>437</v>
      </c>
      <c r="F221" s="19" t="s">
        <v>438</v>
      </c>
      <c r="G221" s="19" t="s">
        <v>29</v>
      </c>
      <c r="H221" s="19">
        <v>12</v>
      </c>
      <c r="I221" s="20"/>
      <c r="J221" s="12">
        <v>23</v>
      </c>
      <c r="K221" s="12">
        <v>12</v>
      </c>
      <c r="L221" s="17">
        <v>8</v>
      </c>
      <c r="M221" s="17">
        <v>10</v>
      </c>
      <c r="N221" s="14">
        <f t="shared" si="34"/>
        <v>1.2777777777777777</v>
      </c>
      <c r="O221" s="15">
        <f>SUM(N221*D221)</f>
        <v>0</v>
      </c>
      <c r="P221" s="16">
        <f>SUM(M221*D221)</f>
        <v>0</v>
      </c>
      <c r="Q221">
        <f t="shared" si="35"/>
        <v>0</v>
      </c>
    </row>
    <row r="222" spans="2:17" ht="15.75" x14ac:dyDescent="0.3">
      <c r="B222" s="17"/>
      <c r="C222" s="7">
        <f t="shared" si="36"/>
        <v>198</v>
      </c>
      <c r="D222" s="9"/>
      <c r="E222" s="19" t="s">
        <v>439</v>
      </c>
      <c r="F222" s="19" t="s">
        <v>440</v>
      </c>
      <c r="G222" s="19" t="s">
        <v>441</v>
      </c>
      <c r="H222" s="19">
        <v>15</v>
      </c>
      <c r="I222" s="20"/>
      <c r="J222" s="12">
        <v>23</v>
      </c>
      <c r="K222" s="12">
        <v>12</v>
      </c>
      <c r="L222" s="17">
        <v>8</v>
      </c>
      <c r="M222" s="17">
        <v>10</v>
      </c>
      <c r="N222" s="14">
        <f t="shared" si="34"/>
        <v>1.2777777777777777</v>
      </c>
      <c r="O222" s="15">
        <f>SUM(N222*D222)</f>
        <v>0</v>
      </c>
      <c r="P222" s="16">
        <f>SUM(M222*D222)</f>
        <v>0</v>
      </c>
      <c r="Q222">
        <f t="shared" si="35"/>
        <v>0</v>
      </c>
    </row>
    <row r="223" spans="2:17" ht="15.75" x14ac:dyDescent="0.3">
      <c r="B223" s="17"/>
      <c r="C223" s="7">
        <f t="shared" si="36"/>
        <v>199</v>
      </c>
      <c r="D223" s="9"/>
      <c r="E223" s="19" t="s">
        <v>442</v>
      </c>
      <c r="F223" s="19" t="s">
        <v>443</v>
      </c>
      <c r="G223" s="19" t="s">
        <v>444</v>
      </c>
      <c r="H223" s="19">
        <v>12</v>
      </c>
      <c r="I223" s="20"/>
      <c r="J223" s="12">
        <v>23</v>
      </c>
      <c r="K223" s="12">
        <v>12</v>
      </c>
      <c r="L223" s="17">
        <v>8</v>
      </c>
      <c r="M223" s="17">
        <v>10</v>
      </c>
      <c r="N223" s="14">
        <f t="shared" si="34"/>
        <v>1.2777777777777777</v>
      </c>
      <c r="O223" s="15">
        <f>SUM(N223*D223)</f>
        <v>0</v>
      </c>
      <c r="P223" s="16">
        <f>SUM(M223*D223)</f>
        <v>0</v>
      </c>
      <c r="Q223">
        <f t="shared" si="35"/>
        <v>0</v>
      </c>
    </row>
    <row r="224" spans="2:17" ht="15.75" x14ac:dyDescent="0.3">
      <c r="B224" s="17"/>
      <c r="C224" s="7">
        <f t="shared" si="36"/>
        <v>200</v>
      </c>
      <c r="D224" s="9"/>
      <c r="E224" s="19" t="s">
        <v>411</v>
      </c>
      <c r="F224" s="19" t="s">
        <v>445</v>
      </c>
      <c r="G224" s="19" t="s">
        <v>446</v>
      </c>
      <c r="H224" s="19">
        <v>12</v>
      </c>
      <c r="I224" s="20"/>
      <c r="J224" s="12">
        <v>24</v>
      </c>
      <c r="K224" s="12">
        <v>24</v>
      </c>
      <c r="L224" s="17">
        <v>16</v>
      </c>
      <c r="M224" s="17">
        <v>15</v>
      </c>
      <c r="N224" s="14">
        <f t="shared" si="34"/>
        <v>5.333333333333333</v>
      </c>
      <c r="O224" s="15">
        <f>SUM(N224*D224)</f>
        <v>0</v>
      </c>
      <c r="P224" s="16">
        <f>SUM(M224*D224)</f>
        <v>0</v>
      </c>
      <c r="Q224">
        <f t="shared" si="35"/>
        <v>0</v>
      </c>
    </row>
  </sheetData>
  <protectedRanges>
    <protectedRange sqref="L95:M99 L4:M13 L15:M18 L2:M2 L200:M224 L27:M27 L22:M25 L103:M197 L73:M92 L29:M68" name="Range1_6"/>
  </protectedRanges>
  <mergeCells count="9">
    <mergeCell ref="C101:H101"/>
    <mergeCell ref="C198:H198"/>
    <mergeCell ref="C1:H1"/>
    <mergeCell ref="C2:H2"/>
    <mergeCell ref="C13:H13"/>
    <mergeCell ref="C20:H20"/>
    <mergeCell ref="C27:H27"/>
    <mergeCell ref="C70:H70"/>
    <mergeCell ref="C93:H93"/>
  </mergeCells>
  <printOptions horizontalCentered="1"/>
  <pageMargins left="0" right="0" top="0.25" bottom="0.75" header="0.3" footer="0.03"/>
  <pageSetup scale="75" fitToHeight="0" orientation="portrait" horizontalDpi="300" verticalDpi="300" r:id="rId1"/>
  <headerFooter>
    <oddFooter>&amp;LEHR
800-214-2221
info@ehrnet.com | www.ehrnet.com&amp;C&amp;P/&amp;N&amp;RARI11-FL ArizonaEast Distributors
Availability
JUNE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Emely Ivill</dc:creator>
  <cp:lastModifiedBy>Emely Ivill</cp:lastModifiedBy>
  <cp:lastPrinted>2026-06-02T15:07:29Z</cp:lastPrinted>
  <dcterms:created xsi:type="dcterms:W3CDTF">2026-06-02T14:58:49Z</dcterms:created>
  <dcterms:modified xsi:type="dcterms:W3CDTF">2026-06-02T16:09:05Z</dcterms:modified>
</cp:coreProperties>
</file>